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Этап1" sheetId="1" r:id="rId1"/>
    <sheet name="Этап2" sheetId="2" r:id="rId2"/>
    <sheet name="Этап3" sheetId="3" r:id="rId3"/>
    <sheet name="Этап4" sheetId="4" r:id="rId4"/>
    <sheet name="Этап5" sheetId="5" r:id="rId5"/>
    <sheet name="Итого" sheetId="6" r:id="rId6"/>
    <sheet name="Лист2" sheetId="7" state="hidden" r:id="rId7"/>
  </sheets>
  <definedNames/>
  <calcPr fullCalcOnLoad="1"/>
</workbook>
</file>

<file path=xl/sharedStrings.xml><?xml version="1.0" encoding="utf-8"?>
<sst xmlns="http://schemas.openxmlformats.org/spreadsheetml/2006/main" count="275" uniqueCount="106">
  <si>
    <t>Название команды</t>
  </si>
  <si>
    <t>Сумма штрафов</t>
  </si>
  <si>
    <t>Место</t>
  </si>
  <si>
    <t>Формула для расчёта</t>
  </si>
  <si>
    <t>Р = К*Тл/Тк-Ш</t>
  </si>
  <si>
    <t>К - коэффициент</t>
  </si>
  <si>
    <t>Тл - лучшее время</t>
  </si>
  <si>
    <t>Итоговый протокол</t>
  </si>
  <si>
    <t>Этап1</t>
  </si>
  <si>
    <t>Этап2</t>
  </si>
  <si>
    <t>Этап3</t>
  </si>
  <si>
    <t>Этап4</t>
  </si>
  <si>
    <t>Этап5</t>
  </si>
  <si>
    <t>Время прохождения полного этапа</t>
  </si>
  <si>
    <t>Время прохождения по срезке</t>
  </si>
  <si>
    <t>Результат  полного этапа</t>
  </si>
  <si>
    <t>Результат по срезке</t>
  </si>
  <si>
    <t>ЯрГУ</t>
  </si>
  <si>
    <t>Эврика</t>
  </si>
  <si>
    <t>Этап 2. Аватар</t>
  </si>
  <si>
    <t>Этап 3. Крест</t>
  </si>
  <si>
    <t>этап1а</t>
  </si>
  <si>
    <t>этап3а</t>
  </si>
  <si>
    <t>этап4а</t>
  </si>
  <si>
    <t>этап5а</t>
  </si>
  <si>
    <t>место</t>
  </si>
  <si>
    <t>Главный судья</t>
  </si>
  <si>
    <t>Главный секретарь</t>
  </si>
  <si>
    <t>И.А.Изюмова</t>
  </si>
  <si>
    <t>21-23февраля 2016</t>
  </si>
  <si>
    <t>Этап 1. Дубы</t>
  </si>
  <si>
    <t>REDFOX</t>
  </si>
  <si>
    <t>Иваново1</t>
  </si>
  <si>
    <t>МГУ</t>
  </si>
  <si>
    <t>Иваново2</t>
  </si>
  <si>
    <t>Рассвет1</t>
  </si>
  <si>
    <t>Рассвет2</t>
  </si>
  <si>
    <t>Кострома1</t>
  </si>
  <si>
    <t>Давай</t>
  </si>
  <si>
    <t>вестра МИФИ</t>
  </si>
  <si>
    <t>Центр</t>
  </si>
  <si>
    <t>Кострома2</t>
  </si>
  <si>
    <t>Экспонат</t>
  </si>
  <si>
    <t>XXI открытый Чемпионат Ярославской области по спортивному туризму на горных дистанцияхна приз мастера спорта В.П.Голосова</t>
  </si>
  <si>
    <t>Этап 5. Трезубец-II</t>
  </si>
  <si>
    <t>Г.А.Иванов</t>
  </si>
  <si>
    <t>70</t>
  </si>
  <si>
    <t>Время прохождения по срезке1 КВ2</t>
  </si>
  <si>
    <t>Результат по срезке2</t>
  </si>
  <si>
    <t>Время прохождения по срезке КВ1</t>
  </si>
  <si>
    <t>Результат по срезке КВ1</t>
  </si>
  <si>
    <t>Результат по срезке крючья</t>
  </si>
  <si>
    <t>Результат по КВ2</t>
  </si>
  <si>
    <t>Результат по КВ1</t>
  </si>
  <si>
    <t>Время прохождения по КВ2</t>
  </si>
  <si>
    <t>Время прохождения по КВ1</t>
  </si>
  <si>
    <t>Время прохождения по срезке1</t>
  </si>
  <si>
    <t>Результат по срезке1</t>
  </si>
  <si>
    <t>Время прохождения по срезке крючья</t>
  </si>
  <si>
    <t>Г.А. Иванов</t>
  </si>
  <si>
    <t>этап 1б</t>
  </si>
  <si>
    <t>этап3б</t>
  </si>
  <si>
    <t>Баллы</t>
  </si>
  <si>
    <t>К-во этапов</t>
  </si>
  <si>
    <t>этап1в</t>
  </si>
  <si>
    <t>этап2а</t>
  </si>
  <si>
    <t>этап2б</t>
  </si>
  <si>
    <t>этап5б</t>
  </si>
  <si>
    <t>Этап 4. Трезубец</t>
  </si>
  <si>
    <t>Этап 5. Жандармы</t>
  </si>
  <si>
    <t>Штурм1</t>
  </si>
  <si>
    <t>Штурм2</t>
  </si>
  <si>
    <t>Мои котики</t>
  </si>
  <si>
    <t>Вестра-МИФИ</t>
  </si>
  <si>
    <t>Даша и медведи</t>
  </si>
  <si>
    <t>Кострома</t>
  </si>
  <si>
    <t>Иваново</t>
  </si>
  <si>
    <t>3</t>
  </si>
  <si>
    <t>17</t>
  </si>
  <si>
    <t>35</t>
  </si>
  <si>
    <t>20</t>
  </si>
  <si>
    <t>5</t>
  </si>
  <si>
    <t>10</t>
  </si>
  <si>
    <t>51</t>
  </si>
  <si>
    <t>15</t>
  </si>
  <si>
    <t>Время прохождения полный по крючьям</t>
  </si>
  <si>
    <t xml:space="preserve">Время прохождения по срезке </t>
  </si>
  <si>
    <t>12</t>
  </si>
  <si>
    <t>41</t>
  </si>
  <si>
    <t>50</t>
  </si>
  <si>
    <t>63</t>
  </si>
  <si>
    <t>1</t>
  </si>
  <si>
    <t>I</t>
  </si>
  <si>
    <t>II</t>
  </si>
  <si>
    <t>III</t>
  </si>
  <si>
    <t>11</t>
  </si>
  <si>
    <t>7</t>
  </si>
  <si>
    <t>8</t>
  </si>
  <si>
    <t>0/2/3/0</t>
  </si>
  <si>
    <t>1/3/1/0</t>
  </si>
  <si>
    <t>0/4/1/0</t>
  </si>
  <si>
    <t>0/3/2/0</t>
  </si>
  <si>
    <t>4/1/0/0</t>
  </si>
  <si>
    <t>пос. Фоминское</t>
  </si>
  <si>
    <t>23-25 февраля 2017</t>
  </si>
  <si>
    <t>XXII открытый чемпионат Ярославской области  по технике горного туризма памяти мастера спорта Голосова В.П.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</si>
</sst>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;@"/>
    <numFmt numFmtId="177" formatCode="mm\,ss"/>
    <numFmt numFmtId="178" formatCode="[$-FC19]d\ mmmm\ yyyy\ &quot;г.&quot;"/>
    <numFmt numFmtId="179" formatCode="[$-F400]h:mm:ss\ AM/PM"/>
    <numFmt numFmtId="180" formatCode="#,##0.00_ ;\-#,##0.00\ "/>
    <numFmt numFmtId="181" formatCode="[h]:mm:ss;@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/>
    </xf>
    <xf numFmtId="45" fontId="1" fillId="0" borderId="0" xfId="0" applyNumberFormat="1" applyFont="1" applyBorder="1" applyAlignment="1">
      <alignment/>
    </xf>
    <xf numFmtId="46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46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3" fillId="32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46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2" fontId="13" fillId="0" borderId="10" xfId="54" applyNumberFormat="1" applyFont="1" applyFill="1" applyBorder="1" applyAlignment="1">
      <alignment vertical="center" wrapText="1"/>
      <protection/>
    </xf>
    <xf numFmtId="2" fontId="13" fillId="0" borderId="12" xfId="54" applyNumberFormat="1" applyFont="1" applyFill="1" applyBorder="1" applyAlignment="1">
      <alignment vertical="center" wrapText="1"/>
      <protection/>
    </xf>
    <xf numFmtId="49" fontId="14" fillId="0" borderId="12" xfId="53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21" fontId="1" fillId="0" borderId="0" xfId="0" applyNumberFormat="1" applyFont="1" applyBorder="1" applyAlignment="1">
      <alignment/>
    </xf>
    <xf numFmtId="21" fontId="1" fillId="0" borderId="10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4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15" fillId="0" borderId="10" xfId="54" applyNumberFormat="1" applyFont="1" applyFill="1" applyBorder="1" applyAlignment="1">
      <alignment vertical="center" wrapText="1"/>
      <protection/>
    </xf>
    <xf numFmtId="2" fontId="16" fillId="0" borderId="10" xfId="54" applyNumberFormat="1" applyFont="1" applyFill="1" applyBorder="1" applyAlignment="1">
      <alignment vertical="center" wrapText="1"/>
      <protection/>
    </xf>
    <xf numFmtId="2" fontId="17" fillId="0" borderId="10" xfId="54" applyNumberFormat="1" applyFont="1" applyFill="1" applyBorder="1" applyAlignment="1">
      <alignment vertical="center" wrapText="1"/>
      <protection/>
    </xf>
    <xf numFmtId="2" fontId="17" fillId="0" borderId="12" xfId="54" applyNumberFormat="1" applyFont="1" applyFill="1" applyBorder="1" applyAlignment="1">
      <alignment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46" fontId="1" fillId="0" borderId="10" xfId="0" applyNumberFormat="1" applyFont="1" applyFill="1" applyBorder="1" applyAlignment="1">
      <alignment horizontal="center" vertical="center"/>
    </xf>
    <xf numFmtId="2" fontId="9" fillId="0" borderId="12" xfId="54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179" fontId="53" fillId="0" borderId="0" xfId="0" applyNumberFormat="1" applyFont="1" applyFill="1" applyAlignment="1">
      <alignment horizontal="center"/>
    </xf>
    <xf numFmtId="2" fontId="15" fillId="0" borderId="12" xfId="54" applyNumberFormat="1" applyFont="1" applyFill="1" applyBorder="1" applyAlignment="1">
      <alignment vertical="center" wrapText="1"/>
      <protection/>
    </xf>
    <xf numFmtId="21" fontId="1" fillId="0" borderId="10" xfId="0" applyNumberFormat="1" applyFont="1" applyFill="1" applyBorder="1" applyAlignment="1">
      <alignment horizontal="center" vertical="center" wrapText="1"/>
    </xf>
    <xf numFmtId="21" fontId="1" fillId="0" borderId="0" xfId="0" applyNumberFormat="1" applyFont="1" applyFill="1" applyAlignment="1">
      <alignment horizontal="center"/>
    </xf>
    <xf numFmtId="49" fontId="1" fillId="0" borderId="10" xfId="53" applyNumberFormat="1" applyFont="1" applyFill="1" applyBorder="1" applyAlignment="1">
      <alignment vertical="center" wrapText="1"/>
      <protection/>
    </xf>
    <xf numFmtId="49" fontId="11" fillId="0" borderId="10" xfId="53" applyNumberFormat="1" applyFont="1" applyFill="1" applyBorder="1" applyAlignment="1">
      <alignment vertical="center" wrapText="1"/>
      <protection/>
    </xf>
    <xf numFmtId="21" fontId="10" fillId="0" borderId="10" xfId="0" applyNumberFormat="1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</xdr:row>
      <xdr:rowOff>152400</xdr:rowOff>
    </xdr:from>
    <xdr:to>
      <xdr:col>0</xdr:col>
      <xdr:colOff>1552575</xdr:colOff>
      <xdr:row>2</xdr:row>
      <xdr:rowOff>466725</xdr:rowOff>
    </xdr:to>
    <xdr:pic>
      <xdr:nvPicPr>
        <xdr:cNvPr id="1" name="Picture 3" descr="red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33400"/>
          <a:ext cx="1085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200025</xdr:rowOff>
    </xdr:from>
    <xdr:to>
      <xdr:col>0</xdr:col>
      <xdr:colOff>1771650</xdr:colOff>
      <xdr:row>3</xdr:row>
      <xdr:rowOff>342900</xdr:rowOff>
    </xdr:to>
    <xdr:pic>
      <xdr:nvPicPr>
        <xdr:cNvPr id="1" name="Picture 3" descr="red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90525"/>
          <a:ext cx="1085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933450</xdr:rowOff>
    </xdr:from>
    <xdr:to>
      <xdr:col>0</xdr:col>
      <xdr:colOff>1781175</xdr:colOff>
      <xdr:row>2</xdr:row>
      <xdr:rowOff>1247775</xdr:rowOff>
    </xdr:to>
    <xdr:pic>
      <xdr:nvPicPr>
        <xdr:cNvPr id="1" name="Picture 3" descr="red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1445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933450</xdr:rowOff>
    </xdr:from>
    <xdr:to>
      <xdr:col>0</xdr:col>
      <xdr:colOff>1781175</xdr:colOff>
      <xdr:row>2</xdr:row>
      <xdr:rowOff>1247775</xdr:rowOff>
    </xdr:to>
    <xdr:pic>
      <xdr:nvPicPr>
        <xdr:cNvPr id="1" name="Picture 3" descr="red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1445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933450</xdr:rowOff>
    </xdr:from>
    <xdr:to>
      <xdr:col>0</xdr:col>
      <xdr:colOff>1781175</xdr:colOff>
      <xdr:row>2</xdr:row>
      <xdr:rowOff>1247775</xdr:rowOff>
    </xdr:to>
    <xdr:pic>
      <xdr:nvPicPr>
        <xdr:cNvPr id="1" name="Picture 3" descr="red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1445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933450</xdr:rowOff>
    </xdr:from>
    <xdr:to>
      <xdr:col>1</xdr:col>
      <xdr:colOff>314325</xdr:colOff>
      <xdr:row>2</xdr:row>
      <xdr:rowOff>1247775</xdr:rowOff>
    </xdr:to>
    <xdr:pic>
      <xdr:nvPicPr>
        <xdr:cNvPr id="1" name="Picture 4" descr="red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14450"/>
          <a:ext cx="1085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933450</xdr:rowOff>
    </xdr:from>
    <xdr:to>
      <xdr:col>0</xdr:col>
      <xdr:colOff>695325</xdr:colOff>
      <xdr:row>2</xdr:row>
      <xdr:rowOff>1428750</xdr:rowOff>
    </xdr:to>
    <xdr:pic>
      <xdr:nvPicPr>
        <xdr:cNvPr id="1" name="Picture 3" descr="red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90650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A1" sqref="A1:IV2"/>
    </sheetView>
  </sheetViews>
  <sheetFormatPr defaultColWidth="9.00390625" defaultRowHeight="12.75"/>
  <cols>
    <col min="1" max="1" width="24.125" style="1" customWidth="1"/>
    <col min="2" max="2" width="14.875" style="1" customWidth="1"/>
    <col min="3" max="3" width="14.50390625" style="1" customWidth="1"/>
    <col min="4" max="4" width="15.875" style="1" customWidth="1"/>
    <col min="5" max="5" width="14.50390625" style="1" customWidth="1"/>
    <col min="6" max="6" width="11.50390625" style="1" customWidth="1"/>
    <col min="7" max="7" width="13.375" style="1" customWidth="1"/>
    <col min="8" max="8" width="12.50390625" style="1" customWidth="1"/>
    <col min="9" max="9" width="12.875" style="1" customWidth="1"/>
    <col min="10" max="10" width="11.50390625" style="1" customWidth="1"/>
    <col min="11" max="11" width="8.50390625" style="2" bestFit="1" customWidth="1"/>
  </cols>
  <sheetData>
    <row r="1" spans="1:11" s="26" customFormat="1" ht="1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93"/>
    </row>
    <row r="2" spans="1:11" s="26" customFormat="1" ht="15">
      <c r="A2" s="25" t="s">
        <v>103</v>
      </c>
      <c r="B2" s="25"/>
      <c r="C2" s="25"/>
      <c r="D2" s="25"/>
      <c r="E2" s="25"/>
      <c r="F2" s="25"/>
      <c r="G2" s="25"/>
      <c r="H2" s="25" t="s">
        <v>104</v>
      </c>
      <c r="I2" s="25"/>
      <c r="J2" s="25"/>
      <c r="K2" s="93"/>
    </row>
    <row r="3" spans="1:11" s="13" customFormat="1" ht="59.25" customHeight="1">
      <c r="A3" s="14"/>
      <c r="B3" s="91" t="s">
        <v>30</v>
      </c>
      <c r="C3" s="91"/>
      <c r="D3" s="91"/>
      <c r="E3" s="91"/>
      <c r="F3" s="92"/>
      <c r="G3" s="92"/>
      <c r="H3" s="92"/>
      <c r="I3" s="92"/>
      <c r="J3" s="92"/>
      <c r="K3" s="92"/>
    </row>
    <row r="4" spans="1:11" s="19" customFormat="1" ht="63" customHeight="1">
      <c r="A4" s="18" t="s">
        <v>0</v>
      </c>
      <c r="B4" s="45" t="s">
        <v>13</v>
      </c>
      <c r="C4" s="45" t="s">
        <v>85</v>
      </c>
      <c r="D4" s="45" t="s">
        <v>86</v>
      </c>
      <c r="E4" s="45" t="s">
        <v>58</v>
      </c>
      <c r="F4" s="45" t="s">
        <v>1</v>
      </c>
      <c r="G4" s="45" t="s">
        <v>15</v>
      </c>
      <c r="H4" s="45" t="s">
        <v>16</v>
      </c>
      <c r="I4" s="45" t="s">
        <v>51</v>
      </c>
      <c r="J4" s="45" t="s">
        <v>48</v>
      </c>
      <c r="K4" s="58" t="s">
        <v>2</v>
      </c>
    </row>
    <row r="5" spans="1:11" s="22" customFormat="1" ht="18.75" customHeight="1">
      <c r="A5" s="55" t="s">
        <v>72</v>
      </c>
      <c r="B5" s="42">
        <v>0.05833333333333333</v>
      </c>
      <c r="C5" s="42"/>
      <c r="E5" s="42"/>
      <c r="F5" s="43" t="s">
        <v>87</v>
      </c>
      <c r="G5" s="37">
        <f aca="true" t="shared" si="0" ref="G5:G13">IF(B5,$B$16*$B$17/B5-F5,)</f>
        <v>84.42857142857144</v>
      </c>
      <c r="H5" s="37">
        <f aca="true" t="shared" si="1" ref="H5:H11">IF(C5,$C$16*$C$17/C5-F5,)</f>
        <v>0</v>
      </c>
      <c r="I5" s="37">
        <f aca="true" t="shared" si="2" ref="I5:I11">IF(D5,$D$16*$D$17/D5-F5,)</f>
        <v>0</v>
      </c>
      <c r="J5" s="37">
        <f aca="true" t="shared" si="3" ref="J5:J13">IF(E5,$E$16*$E$17/E5-F5,)</f>
        <v>0</v>
      </c>
      <c r="K5" s="46" t="s">
        <v>93</v>
      </c>
    </row>
    <row r="6" spans="1:11" s="28" customFormat="1" ht="18">
      <c r="A6" s="55" t="s">
        <v>18</v>
      </c>
      <c r="B6" s="42">
        <v>0.05625</v>
      </c>
      <c r="C6" s="42"/>
      <c r="D6" s="42"/>
      <c r="E6" s="42"/>
      <c r="F6" s="47"/>
      <c r="G6" s="37">
        <f t="shared" si="0"/>
        <v>100</v>
      </c>
      <c r="H6" s="37">
        <f t="shared" si="1"/>
        <v>0</v>
      </c>
      <c r="I6" s="37">
        <f t="shared" si="2"/>
        <v>0</v>
      </c>
      <c r="J6" s="37">
        <f t="shared" si="3"/>
        <v>0</v>
      </c>
      <c r="K6" s="46" t="s">
        <v>92</v>
      </c>
    </row>
    <row r="7" spans="1:11" s="50" customFormat="1" ht="18">
      <c r="A7" s="55" t="s">
        <v>73</v>
      </c>
      <c r="B7" s="85">
        <v>0.08263888888888889</v>
      </c>
      <c r="C7" s="42"/>
      <c r="D7" s="42"/>
      <c r="E7" s="42"/>
      <c r="F7" s="47">
        <v>10</v>
      </c>
      <c r="G7" s="37">
        <f t="shared" si="0"/>
        <v>58.0672268907563</v>
      </c>
      <c r="H7" s="37">
        <f t="shared" si="1"/>
        <v>0</v>
      </c>
      <c r="I7" s="37">
        <f t="shared" si="2"/>
        <v>0</v>
      </c>
      <c r="J7" s="37">
        <f t="shared" si="3"/>
        <v>0</v>
      </c>
      <c r="K7" s="46" t="s">
        <v>94</v>
      </c>
    </row>
    <row r="8" spans="1:11" s="51" customFormat="1" ht="18">
      <c r="A8" s="55" t="s">
        <v>38</v>
      </c>
      <c r="B8" s="42">
        <v>0.1111111111111111</v>
      </c>
      <c r="C8" s="42"/>
      <c r="D8" s="42"/>
      <c r="E8" s="42"/>
      <c r="F8" s="47">
        <v>34</v>
      </c>
      <c r="G8" s="37">
        <f t="shared" si="0"/>
        <v>16.625</v>
      </c>
      <c r="H8" s="37">
        <f t="shared" si="1"/>
        <v>0</v>
      </c>
      <c r="I8" s="37">
        <f t="shared" si="2"/>
        <v>0</v>
      </c>
      <c r="J8" s="37">
        <f t="shared" si="3"/>
        <v>0</v>
      </c>
      <c r="K8" s="44">
        <v>4</v>
      </c>
    </row>
    <row r="9" spans="1:11" s="22" customFormat="1" ht="18">
      <c r="A9" s="55" t="s">
        <v>75</v>
      </c>
      <c r="B9" s="42"/>
      <c r="C9" s="42"/>
      <c r="D9" s="42">
        <v>0.10555555555555556</v>
      </c>
      <c r="E9" s="42"/>
      <c r="F9" s="43"/>
      <c r="G9" s="37">
        <f t="shared" si="0"/>
        <v>0</v>
      </c>
      <c r="H9" s="37">
        <f t="shared" si="1"/>
        <v>0</v>
      </c>
      <c r="I9" s="37">
        <f t="shared" si="2"/>
        <v>98.6842105263158</v>
      </c>
      <c r="J9" s="37">
        <f t="shared" si="3"/>
        <v>0</v>
      </c>
      <c r="K9" s="44">
        <v>7</v>
      </c>
    </row>
    <row r="10" spans="1:11" s="28" customFormat="1" ht="18">
      <c r="A10" s="55" t="s">
        <v>76</v>
      </c>
      <c r="B10" s="42"/>
      <c r="C10" s="42"/>
      <c r="D10" s="42">
        <v>0.10625</v>
      </c>
      <c r="E10" s="42"/>
      <c r="F10" s="43" t="s">
        <v>77</v>
      </c>
      <c r="G10" s="37">
        <f t="shared" si="0"/>
        <v>0</v>
      </c>
      <c r="H10" s="37">
        <f t="shared" si="1"/>
        <v>0</v>
      </c>
      <c r="I10" s="37">
        <f t="shared" si="2"/>
        <v>95.03921568627452</v>
      </c>
      <c r="J10" s="37">
        <f t="shared" si="3"/>
        <v>0</v>
      </c>
      <c r="K10" s="44">
        <v>8</v>
      </c>
    </row>
    <row r="11" spans="1:11" s="52" customFormat="1" ht="18">
      <c r="A11" s="55" t="s">
        <v>74</v>
      </c>
      <c r="B11" s="42"/>
      <c r="C11" s="76">
        <v>0.11458333333333333</v>
      </c>
      <c r="D11" s="76"/>
      <c r="E11" s="76"/>
      <c r="F11" s="43"/>
      <c r="G11" s="37">
        <f t="shared" si="0"/>
        <v>0</v>
      </c>
      <c r="H11" s="37">
        <f t="shared" si="1"/>
        <v>100</v>
      </c>
      <c r="I11" s="37">
        <f t="shared" si="2"/>
        <v>0</v>
      </c>
      <c r="J11" s="37">
        <f t="shared" si="3"/>
        <v>0</v>
      </c>
      <c r="K11" s="44">
        <v>5</v>
      </c>
    </row>
    <row r="12" spans="1:11" s="53" customFormat="1" ht="18">
      <c r="A12" s="77" t="s">
        <v>70</v>
      </c>
      <c r="B12" s="42"/>
      <c r="C12" s="78"/>
      <c r="D12" s="42">
        <v>0.10416666666666667</v>
      </c>
      <c r="E12" s="42"/>
      <c r="F12" s="43"/>
      <c r="G12" s="37">
        <f t="shared" si="0"/>
        <v>0</v>
      </c>
      <c r="H12" s="37">
        <f>IF(E12,$C$16*$C$17/E12-F12,)</f>
        <v>0</v>
      </c>
      <c r="I12" s="37">
        <f>IF(D12,$D$16*$D$17/D12-F12,)</f>
        <v>100</v>
      </c>
      <c r="J12" s="37">
        <f t="shared" si="3"/>
        <v>0</v>
      </c>
      <c r="K12" s="44">
        <v>6</v>
      </c>
    </row>
    <row r="13" spans="1:11" s="20" customFormat="1" ht="18">
      <c r="A13" s="63" t="s">
        <v>71</v>
      </c>
      <c r="B13" s="42"/>
      <c r="C13" s="42"/>
      <c r="D13" s="42">
        <v>0.11041666666666666</v>
      </c>
      <c r="E13" s="42"/>
      <c r="F13" s="43" t="s">
        <v>82</v>
      </c>
      <c r="G13" s="37">
        <f t="shared" si="0"/>
        <v>0</v>
      </c>
      <c r="H13" s="37">
        <f>IF(C13,$C$16*$C$17/C13-F13,)</f>
        <v>0</v>
      </c>
      <c r="I13" s="37">
        <f>IF(D13,$D$16*$D$17/D13-F13,)</f>
        <v>84.33962264150945</v>
      </c>
      <c r="J13" s="37">
        <f t="shared" si="3"/>
        <v>0</v>
      </c>
      <c r="K13" s="44">
        <v>9</v>
      </c>
    </row>
    <row r="14" spans="1:6" ht="24" customHeight="1">
      <c r="A14" s="29" t="s">
        <v>3</v>
      </c>
      <c r="B14" s="30"/>
      <c r="C14" s="29"/>
      <c r="D14" s="29"/>
      <c r="E14" s="29"/>
      <c r="F14" s="5"/>
    </row>
    <row r="15" spans="1:5" ht="18" customHeight="1">
      <c r="A15" s="30" t="s">
        <v>4</v>
      </c>
      <c r="B15" s="30"/>
      <c r="C15" s="30"/>
      <c r="D15" s="30"/>
      <c r="E15" s="30"/>
    </row>
    <row r="16" spans="1:6" ht="17.25" customHeight="1">
      <c r="A16" s="30" t="s">
        <v>5</v>
      </c>
      <c r="B16" s="31">
        <v>100</v>
      </c>
      <c r="C16" s="31">
        <v>100</v>
      </c>
      <c r="D16" s="31">
        <v>100</v>
      </c>
      <c r="E16" s="31">
        <v>100</v>
      </c>
      <c r="F16" s="4"/>
    </row>
    <row r="17" spans="1:10" ht="15.75" customHeight="1">
      <c r="A17" s="30" t="s">
        <v>6</v>
      </c>
      <c r="B17" s="29">
        <f>MIN(B5:B13)</f>
        <v>0.05625</v>
      </c>
      <c r="C17" s="29">
        <f>MIN(C5:C13)</f>
        <v>0.11458333333333333</v>
      </c>
      <c r="D17" s="29">
        <f>MIN(D5:D13)</f>
        <v>0.10416666666666667</v>
      </c>
      <c r="E17" s="29">
        <f>MIN(E5:E13)</f>
        <v>0</v>
      </c>
      <c r="F17" s="6"/>
      <c r="G17" s="6"/>
      <c r="H17" s="6"/>
      <c r="I17" s="6"/>
      <c r="J17" s="6"/>
    </row>
    <row r="18" ht="15" customHeight="1"/>
    <row r="19" spans="1:5" ht="18">
      <c r="A19" s="1" t="s">
        <v>26</v>
      </c>
      <c r="C19" s="1" t="s">
        <v>59</v>
      </c>
      <c r="D19" s="25"/>
      <c r="E19" s="25"/>
    </row>
    <row r="21" spans="1:3" ht="18">
      <c r="A21" s="1" t="s">
        <v>27</v>
      </c>
      <c r="C21" s="1" t="s">
        <v>28</v>
      </c>
    </row>
  </sheetData>
  <sheetProtection/>
  <mergeCells count="1">
    <mergeCell ref="B3:K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26.625" style="1" customWidth="1"/>
    <col min="2" max="2" width="19.625" style="1" customWidth="1"/>
    <col min="3" max="3" width="20.375" style="1" customWidth="1"/>
    <col min="4" max="4" width="17.375" style="1" customWidth="1"/>
    <col min="5" max="5" width="12.00390625" style="1" customWidth="1"/>
    <col min="6" max="6" width="15.00390625" style="1" customWidth="1"/>
    <col min="7" max="7" width="13.125" style="1" customWidth="1"/>
    <col min="8" max="8" width="14.625" style="1" customWidth="1"/>
    <col min="9" max="9" width="8.50390625" style="2" bestFit="1" customWidth="1"/>
  </cols>
  <sheetData>
    <row r="1" spans="1:11" s="26" customFormat="1" ht="1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93"/>
    </row>
    <row r="2" spans="1:11" s="26" customFormat="1" ht="15.75">
      <c r="A2" s="25" t="s">
        <v>103</v>
      </c>
      <c r="B2" s="25"/>
      <c r="C2" s="25"/>
      <c r="D2" s="25"/>
      <c r="E2" s="25"/>
      <c r="F2" s="25"/>
      <c r="G2" s="25"/>
      <c r="H2" s="25" t="s">
        <v>104</v>
      </c>
      <c r="I2" s="25"/>
      <c r="J2" s="25"/>
      <c r="K2" s="93"/>
    </row>
    <row r="3" spans="1:11" s="21" customFormat="1" ht="23.25" customHeight="1">
      <c r="A3" s="14"/>
      <c r="B3" s="91" t="s">
        <v>19</v>
      </c>
      <c r="C3" s="91"/>
      <c r="D3" s="91"/>
      <c r="E3" s="92"/>
      <c r="F3" s="92"/>
      <c r="G3" s="92"/>
      <c r="H3" s="92"/>
      <c r="I3" s="92"/>
      <c r="J3" s="13"/>
      <c r="K3" s="13"/>
    </row>
    <row r="4" spans="1:9" s="3" customFormat="1" ht="56.25">
      <c r="A4" s="7" t="s">
        <v>0</v>
      </c>
      <c r="B4" s="18" t="s">
        <v>13</v>
      </c>
      <c r="C4" s="18" t="s">
        <v>47</v>
      </c>
      <c r="D4" s="18" t="s">
        <v>49</v>
      </c>
      <c r="E4" s="18" t="s">
        <v>1</v>
      </c>
      <c r="F4" s="18" t="s">
        <v>15</v>
      </c>
      <c r="G4" s="18" t="s">
        <v>16</v>
      </c>
      <c r="H4" s="18" t="s">
        <v>50</v>
      </c>
      <c r="I4" s="7" t="s">
        <v>2</v>
      </c>
    </row>
    <row r="5" spans="1:12" s="22" customFormat="1" ht="18">
      <c r="A5" s="54" t="s">
        <v>72</v>
      </c>
      <c r="B5" s="42">
        <v>0.049652777777777775</v>
      </c>
      <c r="C5" s="42"/>
      <c r="D5" s="42"/>
      <c r="E5" s="43" t="s">
        <v>77</v>
      </c>
      <c r="F5" s="37">
        <f aca="true" t="shared" si="0" ref="F5:F13">IF(B5,$B$17*$B$18/B5-E5,)</f>
        <v>92.1048951048951</v>
      </c>
      <c r="G5" s="37">
        <f aca="true" t="shared" si="1" ref="G5:G13">IF(C5,$C$17*$C$18/C5-E5,)</f>
        <v>0</v>
      </c>
      <c r="H5" s="37">
        <f aca="true" t="shared" si="2" ref="H5:H13">IF(D5,$D$17*$D$18/D5-E5,)</f>
        <v>0</v>
      </c>
      <c r="I5" s="46" t="s">
        <v>92</v>
      </c>
      <c r="J5" s="79"/>
      <c r="K5" s="79"/>
      <c r="L5" s="79"/>
    </row>
    <row r="6" spans="1:9" s="28" customFormat="1" ht="18">
      <c r="A6" s="54" t="s">
        <v>18</v>
      </c>
      <c r="B6" s="42">
        <v>0.04722222222222222</v>
      </c>
      <c r="C6" s="42"/>
      <c r="D6" s="42"/>
      <c r="E6" s="43" t="s">
        <v>78</v>
      </c>
      <c r="F6" s="37">
        <f t="shared" si="0"/>
        <v>83</v>
      </c>
      <c r="G6" s="37">
        <f t="shared" si="1"/>
        <v>0</v>
      </c>
      <c r="H6" s="37">
        <f t="shared" si="2"/>
        <v>0</v>
      </c>
      <c r="I6" s="46" t="s">
        <v>93</v>
      </c>
    </row>
    <row r="7" spans="1:9" s="22" customFormat="1" ht="18">
      <c r="A7" s="54" t="s">
        <v>73</v>
      </c>
      <c r="B7" s="42">
        <v>0.09027777777777778</v>
      </c>
      <c r="C7" s="42"/>
      <c r="D7" s="42"/>
      <c r="E7" s="43" t="s">
        <v>97</v>
      </c>
      <c r="F7" s="37">
        <f t="shared" si="0"/>
        <v>44.30769230769231</v>
      </c>
      <c r="G7" s="37">
        <f t="shared" si="1"/>
        <v>0</v>
      </c>
      <c r="H7" s="37">
        <f t="shared" si="2"/>
        <v>0</v>
      </c>
      <c r="I7" s="46" t="s">
        <v>94</v>
      </c>
    </row>
    <row r="8" spans="1:9" s="28" customFormat="1" ht="18">
      <c r="A8" s="54" t="s">
        <v>38</v>
      </c>
      <c r="B8" s="42">
        <v>0.10277777777777779</v>
      </c>
      <c r="C8" s="42"/>
      <c r="D8" s="42"/>
      <c r="E8" s="43" t="s">
        <v>96</v>
      </c>
      <c r="F8" s="37">
        <f t="shared" si="0"/>
        <v>38.945945945945944</v>
      </c>
      <c r="G8" s="37">
        <f t="shared" si="1"/>
        <v>0</v>
      </c>
      <c r="H8" s="37">
        <f t="shared" si="2"/>
        <v>0</v>
      </c>
      <c r="I8" s="44">
        <v>4</v>
      </c>
    </row>
    <row r="9" spans="1:11" s="20" customFormat="1" ht="18">
      <c r="A9" s="54" t="s">
        <v>75</v>
      </c>
      <c r="B9" s="42"/>
      <c r="C9" s="42"/>
      <c r="D9" s="42">
        <v>0.125</v>
      </c>
      <c r="E9" s="43"/>
      <c r="F9" s="37">
        <f t="shared" si="0"/>
        <v>0</v>
      </c>
      <c r="G9" s="37">
        <f t="shared" si="1"/>
        <v>0</v>
      </c>
      <c r="H9" s="37">
        <f t="shared" si="2"/>
        <v>100</v>
      </c>
      <c r="I9" s="44">
        <v>9</v>
      </c>
      <c r="J9" s="22"/>
      <c r="K9" s="22"/>
    </row>
    <row r="10" spans="1:11" s="20" customFormat="1" ht="18">
      <c r="A10" s="54" t="s">
        <v>76</v>
      </c>
      <c r="B10" s="42"/>
      <c r="C10" s="42">
        <v>0.03819444444444444</v>
      </c>
      <c r="D10" s="42"/>
      <c r="E10" s="43" t="s">
        <v>80</v>
      </c>
      <c r="F10" s="37">
        <f t="shared" si="0"/>
        <v>0</v>
      </c>
      <c r="G10" s="37">
        <f t="shared" si="1"/>
        <v>52.727272727272734</v>
      </c>
      <c r="H10" s="37">
        <f t="shared" si="2"/>
        <v>0</v>
      </c>
      <c r="I10" s="44">
        <v>8</v>
      </c>
      <c r="J10" s="28"/>
      <c r="K10" s="28"/>
    </row>
    <row r="11" spans="1:9" s="20" customFormat="1" ht="18">
      <c r="A11" s="54" t="s">
        <v>74</v>
      </c>
      <c r="B11" s="42"/>
      <c r="C11" s="42">
        <v>0.027777777777777776</v>
      </c>
      <c r="D11" s="42"/>
      <c r="E11" s="43" t="s">
        <v>79</v>
      </c>
      <c r="F11" s="37">
        <f t="shared" si="0"/>
        <v>0</v>
      </c>
      <c r="G11" s="37">
        <f t="shared" si="1"/>
        <v>65</v>
      </c>
      <c r="H11" s="37">
        <f t="shared" si="2"/>
        <v>0</v>
      </c>
      <c r="I11" s="44">
        <v>7</v>
      </c>
    </row>
    <row r="12" spans="1:9" s="20" customFormat="1" ht="18">
      <c r="A12" s="80" t="s">
        <v>70</v>
      </c>
      <c r="B12" s="42">
        <v>0.09375</v>
      </c>
      <c r="C12" s="42"/>
      <c r="D12" s="42"/>
      <c r="E12" s="43" t="s">
        <v>78</v>
      </c>
      <c r="F12" s="37">
        <f t="shared" si="0"/>
        <v>33.370370370370374</v>
      </c>
      <c r="G12" s="37">
        <f t="shared" si="1"/>
        <v>0</v>
      </c>
      <c r="H12" s="37">
        <f t="shared" si="2"/>
        <v>0</v>
      </c>
      <c r="I12" s="44">
        <v>5</v>
      </c>
    </row>
    <row r="13" spans="1:11" s="24" customFormat="1" ht="18">
      <c r="A13" s="84" t="s">
        <v>71</v>
      </c>
      <c r="B13" s="42"/>
      <c r="C13" s="42">
        <v>0.03333333333333333</v>
      </c>
      <c r="D13" s="42"/>
      <c r="E13" s="43"/>
      <c r="F13" s="37">
        <f t="shared" si="0"/>
        <v>0</v>
      </c>
      <c r="G13" s="37">
        <f t="shared" si="1"/>
        <v>83.33333333333333</v>
      </c>
      <c r="H13" s="37">
        <f t="shared" si="2"/>
        <v>0</v>
      </c>
      <c r="I13" s="44">
        <v>6</v>
      </c>
      <c r="J13" s="20"/>
      <c r="K13" s="20"/>
    </row>
    <row r="14" spans="2:8" ht="15.75" customHeight="1">
      <c r="B14" s="41"/>
      <c r="C14" s="15"/>
      <c r="D14" s="15"/>
      <c r="E14" s="16"/>
      <c r="F14" s="17"/>
      <c r="G14" s="17"/>
      <c r="H14" s="17"/>
    </row>
    <row r="15" spans="1:5" ht="24" customHeight="1">
      <c r="A15" s="6" t="s">
        <v>3</v>
      </c>
      <c r="C15" s="6"/>
      <c r="D15" s="6"/>
      <c r="E15" s="5"/>
    </row>
    <row r="16" ht="24" customHeight="1">
      <c r="A16" s="1" t="s">
        <v>4</v>
      </c>
    </row>
    <row r="17" spans="1:5" ht="18">
      <c r="A17" s="1" t="s">
        <v>5</v>
      </c>
      <c r="B17" s="4">
        <v>100</v>
      </c>
      <c r="C17" s="4">
        <v>100</v>
      </c>
      <c r="D17" s="4">
        <v>100</v>
      </c>
      <c r="E17" s="4"/>
    </row>
    <row r="18" spans="1:8" ht="18">
      <c r="A18" s="1" t="s">
        <v>6</v>
      </c>
      <c r="B18" s="6">
        <f>MIN(B5:B13)</f>
        <v>0.04722222222222222</v>
      </c>
      <c r="C18" s="6">
        <f>MIN(C5:C13)</f>
        <v>0.027777777777777776</v>
      </c>
      <c r="D18" s="6">
        <f>MIN(D5:D13)</f>
        <v>0.125</v>
      </c>
      <c r="E18" s="6"/>
      <c r="F18" s="6"/>
      <c r="G18" s="6"/>
      <c r="H18" s="6"/>
    </row>
    <row r="20" spans="1:4" ht="18">
      <c r="A20" s="25" t="s">
        <v>26</v>
      </c>
      <c r="B20" s="25"/>
      <c r="C20" s="25" t="s">
        <v>45</v>
      </c>
      <c r="D20" s="25"/>
    </row>
    <row r="21" spans="1:4" ht="18">
      <c r="A21" s="25"/>
      <c r="B21" s="25"/>
      <c r="C21" s="25"/>
      <c r="D21" s="25"/>
    </row>
    <row r="22" spans="1:4" ht="18">
      <c r="A22" s="25" t="s">
        <v>27</v>
      </c>
      <c r="B22" s="25"/>
      <c r="C22" s="25" t="s">
        <v>28</v>
      </c>
      <c r="D22" s="25"/>
    </row>
  </sheetData>
  <sheetProtection/>
  <mergeCells count="1">
    <mergeCell ref="B3:I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75" zoomScaleNormal="75" zoomScalePageLayoutView="0" workbookViewId="0" topLeftCell="A1">
      <selection activeCell="A1" sqref="A1:IV2"/>
    </sheetView>
  </sheetViews>
  <sheetFormatPr defaultColWidth="9.00390625" defaultRowHeight="12.75"/>
  <cols>
    <col min="1" max="1" width="30.875" style="1" bestFit="1" customWidth="1"/>
    <col min="2" max="2" width="20.875" style="1" customWidth="1"/>
    <col min="3" max="3" width="18.00390625" style="1" customWidth="1"/>
    <col min="4" max="4" width="16.00390625" style="1" customWidth="1"/>
    <col min="5" max="5" width="14.50390625" style="1" customWidth="1"/>
    <col min="6" max="6" width="17.50390625" style="1" customWidth="1"/>
    <col min="7" max="7" width="14.125" style="1" customWidth="1"/>
    <col min="8" max="8" width="15.375" style="1" customWidth="1"/>
    <col min="9" max="9" width="8.50390625" style="2" bestFit="1" customWidth="1"/>
  </cols>
  <sheetData>
    <row r="1" spans="1:11" s="26" customFormat="1" ht="1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93"/>
    </row>
    <row r="2" spans="1:11" s="26" customFormat="1" ht="15">
      <c r="A2" s="25" t="s">
        <v>103</v>
      </c>
      <c r="B2" s="25"/>
      <c r="C2" s="25"/>
      <c r="D2" s="25"/>
      <c r="E2" s="25"/>
      <c r="F2" s="25"/>
      <c r="G2" s="25"/>
      <c r="H2" s="25" t="s">
        <v>104</v>
      </c>
      <c r="I2" s="25"/>
      <c r="J2" s="25"/>
      <c r="K2" s="93"/>
    </row>
    <row r="3" spans="1:9" s="13" customFormat="1" ht="112.5" customHeight="1">
      <c r="A3" s="14"/>
      <c r="B3" s="91" t="s">
        <v>20</v>
      </c>
      <c r="C3" s="91"/>
      <c r="D3" s="91"/>
      <c r="E3" s="91"/>
      <c r="F3" s="91"/>
      <c r="G3" s="91"/>
      <c r="H3" s="91"/>
      <c r="I3" s="91"/>
    </row>
    <row r="4" spans="1:9" s="3" customFormat="1" ht="60" customHeight="1">
      <c r="A4" s="7" t="s">
        <v>0</v>
      </c>
      <c r="B4" s="18" t="s">
        <v>13</v>
      </c>
      <c r="C4" s="18" t="s">
        <v>54</v>
      </c>
      <c r="D4" s="18" t="s">
        <v>55</v>
      </c>
      <c r="E4" s="18" t="s">
        <v>1</v>
      </c>
      <c r="F4" s="18" t="s">
        <v>15</v>
      </c>
      <c r="G4" s="18" t="s">
        <v>52</v>
      </c>
      <c r="H4" s="18" t="s">
        <v>53</v>
      </c>
      <c r="I4" s="7" t="s">
        <v>2</v>
      </c>
    </row>
    <row r="5" spans="1:9" s="21" customFormat="1" ht="23.25" customHeight="1">
      <c r="A5" s="56" t="s">
        <v>72</v>
      </c>
      <c r="B5" s="9">
        <v>0.03958333333333333</v>
      </c>
      <c r="C5" s="9"/>
      <c r="D5" s="9"/>
      <c r="E5" s="8"/>
      <c r="F5" s="10">
        <f aca="true" t="shared" si="0" ref="F5:F13">IF(B5,$B$16*$B$17/B5-E5,)</f>
        <v>100</v>
      </c>
      <c r="G5" s="10">
        <f aca="true" t="shared" si="1" ref="G5:G13">IF(C5,$D$16*$D$17/C5-E5,)</f>
        <v>0</v>
      </c>
      <c r="H5" s="10">
        <f aca="true" t="shared" si="2" ref="H5:H13">IF(D5,$D$16*$D$17/D5-E5,)</f>
        <v>0</v>
      </c>
      <c r="I5" s="11" t="s">
        <v>92</v>
      </c>
    </row>
    <row r="6" spans="1:9" s="28" customFormat="1" ht="18">
      <c r="A6" s="56" t="s">
        <v>18</v>
      </c>
      <c r="B6" s="42">
        <v>0.04583333333333334</v>
      </c>
      <c r="C6" s="42"/>
      <c r="D6" s="42"/>
      <c r="E6" s="43"/>
      <c r="F6" s="37">
        <f t="shared" si="0"/>
        <v>86.36363636363635</v>
      </c>
      <c r="G6" s="37">
        <f t="shared" si="1"/>
        <v>0</v>
      </c>
      <c r="H6" s="37">
        <f t="shared" si="2"/>
        <v>0</v>
      </c>
      <c r="I6" s="46" t="s">
        <v>93</v>
      </c>
    </row>
    <row r="7" spans="1:9" s="22" customFormat="1" ht="18">
      <c r="A7" s="56" t="s">
        <v>73</v>
      </c>
      <c r="B7" s="42">
        <v>0.08194444444444444</v>
      </c>
      <c r="C7" s="42"/>
      <c r="D7" s="42"/>
      <c r="E7" s="43" t="s">
        <v>82</v>
      </c>
      <c r="F7" s="37">
        <f t="shared" si="0"/>
        <v>38.305084745762706</v>
      </c>
      <c r="G7" s="37">
        <f t="shared" si="1"/>
        <v>0</v>
      </c>
      <c r="H7" s="37">
        <f t="shared" si="2"/>
        <v>0</v>
      </c>
      <c r="I7" s="46" t="s">
        <v>94</v>
      </c>
    </row>
    <row r="8" spans="1:9" s="28" customFormat="1" ht="18">
      <c r="A8" s="56" t="s">
        <v>38</v>
      </c>
      <c r="B8" s="42">
        <v>0.07291666666666667</v>
      </c>
      <c r="C8" s="42"/>
      <c r="D8" s="42"/>
      <c r="E8" s="43" t="s">
        <v>80</v>
      </c>
      <c r="F8" s="37">
        <f t="shared" si="0"/>
        <v>34.28571428571428</v>
      </c>
      <c r="G8" s="37">
        <f t="shared" si="1"/>
        <v>0</v>
      </c>
      <c r="H8" s="37">
        <f t="shared" si="2"/>
        <v>0</v>
      </c>
      <c r="I8" s="44">
        <v>5</v>
      </c>
    </row>
    <row r="9" spans="1:9" s="22" customFormat="1" ht="18">
      <c r="A9" s="56" t="s">
        <v>75</v>
      </c>
      <c r="B9" s="42"/>
      <c r="C9" s="42"/>
      <c r="D9" s="42">
        <v>0.11805555555555557</v>
      </c>
      <c r="E9" s="43" t="s">
        <v>82</v>
      </c>
      <c r="F9" s="37">
        <f t="shared" si="0"/>
        <v>0</v>
      </c>
      <c r="G9" s="37">
        <f t="shared" si="1"/>
        <v>0</v>
      </c>
      <c r="H9" s="37">
        <f t="shared" si="2"/>
        <v>90</v>
      </c>
      <c r="I9" s="44">
        <v>9</v>
      </c>
    </row>
    <row r="10" spans="1:9" s="28" customFormat="1" ht="18">
      <c r="A10" s="56" t="s">
        <v>76</v>
      </c>
      <c r="B10" s="42">
        <v>0.11805555555555557</v>
      </c>
      <c r="C10" s="42"/>
      <c r="D10" s="42"/>
      <c r="E10" s="43" t="s">
        <v>84</v>
      </c>
      <c r="F10" s="37">
        <f t="shared" si="0"/>
        <v>18.529411764705877</v>
      </c>
      <c r="G10" s="37">
        <f t="shared" si="1"/>
        <v>0</v>
      </c>
      <c r="H10" s="37">
        <f t="shared" si="2"/>
        <v>0</v>
      </c>
      <c r="I10" s="44">
        <v>6</v>
      </c>
    </row>
    <row r="11" spans="1:9" s="20" customFormat="1" ht="18">
      <c r="A11" s="56" t="s">
        <v>74</v>
      </c>
      <c r="B11" s="42"/>
      <c r="C11" s="42">
        <v>0.11805555555555557</v>
      </c>
      <c r="D11" s="42"/>
      <c r="E11" s="43" t="s">
        <v>83</v>
      </c>
      <c r="F11" s="37">
        <f t="shared" si="0"/>
        <v>0</v>
      </c>
      <c r="G11" s="37">
        <f t="shared" si="1"/>
        <v>49</v>
      </c>
      <c r="H11" s="37">
        <f t="shared" si="2"/>
        <v>0</v>
      </c>
      <c r="I11" s="44">
        <v>7</v>
      </c>
    </row>
    <row r="12" spans="1:9" s="20" customFormat="1" ht="18">
      <c r="A12" s="57" t="s">
        <v>70</v>
      </c>
      <c r="B12" s="42">
        <v>0.08194444444444444</v>
      </c>
      <c r="C12" s="42"/>
      <c r="D12" s="42"/>
      <c r="E12" s="43" t="s">
        <v>95</v>
      </c>
      <c r="F12" s="37">
        <f t="shared" si="0"/>
        <v>37.305084745762706</v>
      </c>
      <c r="G12" s="37">
        <f t="shared" si="1"/>
        <v>0</v>
      </c>
      <c r="H12" s="37">
        <f t="shared" si="2"/>
        <v>0</v>
      </c>
      <c r="I12" s="44">
        <v>4</v>
      </c>
    </row>
    <row r="13" spans="1:9" s="20" customFormat="1" ht="18">
      <c r="A13" s="83" t="s">
        <v>71</v>
      </c>
      <c r="B13" s="42"/>
      <c r="C13" s="42"/>
      <c r="D13" s="42">
        <v>0.11805555555555557</v>
      </c>
      <c r="E13" s="43" t="s">
        <v>81</v>
      </c>
      <c r="F13" s="37">
        <f t="shared" si="0"/>
        <v>0</v>
      </c>
      <c r="G13" s="37">
        <f t="shared" si="1"/>
        <v>0</v>
      </c>
      <c r="H13" s="37">
        <f t="shared" si="2"/>
        <v>95</v>
      </c>
      <c r="I13" s="44">
        <v>8</v>
      </c>
    </row>
    <row r="14" spans="1:5" ht="24" customHeight="1">
      <c r="A14" s="6" t="s">
        <v>3</v>
      </c>
      <c r="C14" s="6"/>
      <c r="D14" s="6"/>
      <c r="E14" s="5"/>
    </row>
    <row r="15" ht="24" customHeight="1">
      <c r="A15" s="1" t="s">
        <v>4</v>
      </c>
    </row>
    <row r="16" spans="1:5" ht="24" customHeight="1">
      <c r="A16" s="1" t="s">
        <v>5</v>
      </c>
      <c r="B16" s="4">
        <v>100</v>
      </c>
      <c r="C16" s="4">
        <v>100</v>
      </c>
      <c r="D16" s="4">
        <v>100</v>
      </c>
      <c r="E16" s="4"/>
    </row>
    <row r="17" spans="1:8" ht="24" customHeight="1">
      <c r="A17" s="1" t="s">
        <v>6</v>
      </c>
      <c r="B17" s="6">
        <f>MIN(B5:B13)</f>
        <v>0.03958333333333333</v>
      </c>
      <c r="C17" s="6">
        <f>MIN(C5:C13)</f>
        <v>0.11805555555555557</v>
      </c>
      <c r="D17" s="6">
        <f>MIN(D5:D13)</f>
        <v>0.11805555555555557</v>
      </c>
      <c r="E17" s="6"/>
      <c r="F17" s="6"/>
      <c r="G17" s="6"/>
      <c r="H17" s="6"/>
    </row>
    <row r="19" spans="1:4" ht="18">
      <c r="A19" s="25" t="s">
        <v>26</v>
      </c>
      <c r="B19" s="25"/>
      <c r="C19" s="25" t="s">
        <v>45</v>
      </c>
      <c r="D19" s="25"/>
    </row>
    <row r="20" spans="1:4" ht="18">
      <c r="A20" s="25"/>
      <c r="B20" s="25"/>
      <c r="C20" s="25"/>
      <c r="D20" s="25"/>
    </row>
    <row r="21" spans="1:4" ht="18">
      <c r="A21" s="25" t="s">
        <v>27</v>
      </c>
      <c r="B21" s="25"/>
      <c r="C21" s="25" t="s">
        <v>28</v>
      </c>
      <c r="D21" s="25"/>
    </row>
  </sheetData>
  <sheetProtection/>
  <mergeCells count="1">
    <mergeCell ref="B3:I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75" zoomScaleNormal="75" zoomScalePageLayoutView="0" workbookViewId="0" topLeftCell="A1">
      <selection activeCell="B27" sqref="B27"/>
    </sheetView>
  </sheetViews>
  <sheetFormatPr defaultColWidth="9.00390625" defaultRowHeight="12.75"/>
  <cols>
    <col min="1" max="1" width="30.875" style="1" bestFit="1" customWidth="1"/>
    <col min="2" max="2" width="23.125" style="1" customWidth="1"/>
    <col min="3" max="3" width="19.50390625" style="1" customWidth="1"/>
    <col min="4" max="4" width="16.875" style="1" customWidth="1"/>
    <col min="5" max="5" width="19.625" style="1" customWidth="1"/>
    <col min="6" max="6" width="16.00390625" style="1" customWidth="1"/>
    <col min="7" max="7" width="8.50390625" style="2" bestFit="1" customWidth="1"/>
  </cols>
  <sheetData>
    <row r="1" spans="1:11" s="26" customFormat="1" ht="1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93"/>
    </row>
    <row r="2" spans="1:11" s="26" customFormat="1" ht="15">
      <c r="A2" s="25" t="s">
        <v>103</v>
      </c>
      <c r="B2" s="25"/>
      <c r="C2" s="25"/>
      <c r="D2" s="25"/>
      <c r="E2" s="25"/>
      <c r="F2" s="25"/>
      <c r="G2" s="25"/>
      <c r="H2" s="25" t="s">
        <v>104</v>
      </c>
      <c r="I2" s="25"/>
      <c r="J2" s="25"/>
      <c r="K2" s="93"/>
    </row>
    <row r="3" spans="1:7" s="13" customFormat="1" ht="112.5" customHeight="1">
      <c r="A3" s="14"/>
      <c r="B3" s="91" t="s">
        <v>68</v>
      </c>
      <c r="C3" s="91"/>
      <c r="D3" s="92"/>
      <c r="E3" s="92"/>
      <c r="F3" s="92"/>
      <c r="G3" s="92"/>
    </row>
    <row r="4" spans="1:7" s="3" customFormat="1" ht="63" customHeight="1">
      <c r="A4" s="18" t="s">
        <v>0</v>
      </c>
      <c r="B4" s="18" t="s">
        <v>13</v>
      </c>
      <c r="C4" s="18" t="s">
        <v>14</v>
      </c>
      <c r="D4" s="18" t="s">
        <v>1</v>
      </c>
      <c r="E4" s="18" t="s">
        <v>15</v>
      </c>
      <c r="F4" s="18" t="s">
        <v>16</v>
      </c>
      <c r="G4" s="18" t="s">
        <v>2</v>
      </c>
    </row>
    <row r="5" spans="1:7" s="21" customFormat="1" ht="23.25" customHeight="1">
      <c r="A5" s="56" t="s">
        <v>72</v>
      </c>
      <c r="B5" s="40">
        <v>0.056805555555555554</v>
      </c>
      <c r="C5" s="9"/>
      <c r="D5" s="8"/>
      <c r="E5" s="10">
        <f aca="true" t="shared" si="0" ref="E5:E13">IF(B5,$B$16*$B$17/B5-D5,)</f>
        <v>100</v>
      </c>
      <c r="F5" s="10">
        <f aca="true" t="shared" si="1" ref="F5:F13">IF(C5,$C$16*$C$17/C5-D5,)</f>
        <v>0</v>
      </c>
      <c r="G5" s="11" t="s">
        <v>92</v>
      </c>
    </row>
    <row r="6" spans="1:7" s="3" customFormat="1" ht="18">
      <c r="A6" s="56" t="s">
        <v>18</v>
      </c>
      <c r="B6" s="40">
        <v>0.06607638888888889</v>
      </c>
      <c r="C6" s="9"/>
      <c r="D6" s="8" t="s">
        <v>80</v>
      </c>
      <c r="E6" s="10">
        <f t="shared" si="0"/>
        <v>65.9695218076721</v>
      </c>
      <c r="F6" s="10">
        <f t="shared" si="1"/>
        <v>0</v>
      </c>
      <c r="G6" s="11" t="s">
        <v>93</v>
      </c>
    </row>
    <row r="7" spans="1:7" s="21" customFormat="1" ht="18">
      <c r="A7" s="56" t="s">
        <v>73</v>
      </c>
      <c r="B7" s="40">
        <v>0.10153935185185185</v>
      </c>
      <c r="C7" s="9"/>
      <c r="D7" s="8" t="s">
        <v>80</v>
      </c>
      <c r="E7" s="10">
        <f t="shared" si="0"/>
        <v>35.94437478627607</v>
      </c>
      <c r="F7" s="10">
        <f t="shared" si="1"/>
        <v>0</v>
      </c>
      <c r="G7" s="12">
        <v>4</v>
      </c>
    </row>
    <row r="8" spans="1:7" s="28" customFormat="1" ht="18">
      <c r="A8" s="56" t="s">
        <v>38</v>
      </c>
      <c r="B8" s="81">
        <v>0.10069444444444443</v>
      </c>
      <c r="C8" s="42"/>
      <c r="D8" s="43" t="s">
        <v>90</v>
      </c>
      <c r="E8" s="37">
        <f t="shared" si="0"/>
        <v>-6.586206896551722</v>
      </c>
      <c r="F8" s="37">
        <f t="shared" si="1"/>
        <v>0</v>
      </c>
      <c r="G8" s="46" t="s">
        <v>94</v>
      </c>
    </row>
    <row r="9" spans="1:7" s="21" customFormat="1" ht="18">
      <c r="A9" s="56" t="s">
        <v>75</v>
      </c>
      <c r="B9" s="40"/>
      <c r="C9" s="9">
        <v>0.1038425925925926</v>
      </c>
      <c r="D9" s="8"/>
      <c r="E9" s="10">
        <f t="shared" si="0"/>
        <v>0</v>
      </c>
      <c r="F9" s="10">
        <f t="shared" si="1"/>
        <v>100</v>
      </c>
      <c r="G9" s="12">
        <v>6</v>
      </c>
    </row>
    <row r="10" spans="1:7" s="3" customFormat="1" ht="18">
      <c r="A10" s="56" t="s">
        <v>76</v>
      </c>
      <c r="B10" s="40"/>
      <c r="C10" s="9">
        <v>0.1111111111111111</v>
      </c>
      <c r="D10" s="8" t="s">
        <v>95</v>
      </c>
      <c r="E10" s="10">
        <f t="shared" si="0"/>
        <v>0</v>
      </c>
      <c r="F10" s="10">
        <f t="shared" si="1"/>
        <v>82.45833333333334</v>
      </c>
      <c r="G10" s="12">
        <v>8</v>
      </c>
    </row>
    <row r="11" spans="1:7" ht="18">
      <c r="A11" s="56" t="s">
        <v>74</v>
      </c>
      <c r="B11" s="40"/>
      <c r="C11" s="9">
        <v>0.1111111111111111</v>
      </c>
      <c r="D11" s="8"/>
      <c r="E11" s="10">
        <f t="shared" si="0"/>
        <v>0</v>
      </c>
      <c r="F11" s="10">
        <f t="shared" si="1"/>
        <v>93.45833333333334</v>
      </c>
      <c r="G11" s="12">
        <v>7</v>
      </c>
    </row>
    <row r="12" spans="1:7" ht="18">
      <c r="A12" s="57" t="s">
        <v>70</v>
      </c>
      <c r="B12" s="40">
        <v>0.1084837962962963</v>
      </c>
      <c r="C12" s="9"/>
      <c r="D12" s="8" t="s">
        <v>91</v>
      </c>
      <c r="E12" s="10">
        <f t="shared" si="0"/>
        <v>51.36317080977275</v>
      </c>
      <c r="F12" s="10">
        <f t="shared" si="1"/>
        <v>0</v>
      </c>
      <c r="G12" s="12">
        <v>5</v>
      </c>
    </row>
    <row r="13" spans="1:7" ht="18">
      <c r="A13" s="83" t="s">
        <v>71</v>
      </c>
      <c r="B13" s="40"/>
      <c r="C13" s="9">
        <v>0.1111111111111111</v>
      </c>
      <c r="D13" s="8" t="s">
        <v>80</v>
      </c>
      <c r="E13" s="10">
        <f t="shared" si="0"/>
        <v>0</v>
      </c>
      <c r="F13" s="10">
        <f t="shared" si="1"/>
        <v>73.45833333333334</v>
      </c>
      <c r="G13" s="12">
        <v>9</v>
      </c>
    </row>
    <row r="14" spans="1:4" ht="24" customHeight="1">
      <c r="A14" s="6" t="s">
        <v>3</v>
      </c>
      <c r="C14" s="6"/>
      <c r="D14" s="5"/>
    </row>
    <row r="15" ht="24" customHeight="1">
      <c r="A15" s="1" t="s">
        <v>4</v>
      </c>
    </row>
    <row r="16" spans="1:4" ht="24" customHeight="1">
      <c r="A16" s="1" t="s">
        <v>5</v>
      </c>
      <c r="B16" s="4">
        <v>100</v>
      </c>
      <c r="C16" s="4">
        <v>100</v>
      </c>
      <c r="D16" s="4"/>
    </row>
    <row r="17" spans="1:6" ht="24" customHeight="1">
      <c r="A17" s="1" t="s">
        <v>6</v>
      </c>
      <c r="B17" s="39">
        <f>MIN(B4:B13)</f>
        <v>0.056805555555555554</v>
      </c>
      <c r="C17" s="6">
        <f>MIN(C5:C13)</f>
        <v>0.1038425925925926</v>
      </c>
      <c r="D17" s="6"/>
      <c r="E17" s="6"/>
      <c r="F17" s="6"/>
    </row>
    <row r="19" spans="1:3" ht="18">
      <c r="A19" s="25" t="s">
        <v>26</v>
      </c>
      <c r="B19" s="25"/>
      <c r="C19" s="25" t="s">
        <v>45</v>
      </c>
    </row>
    <row r="20" spans="1:3" ht="18">
      <c r="A20" s="25"/>
      <c r="B20" s="25"/>
      <c r="C20" s="25"/>
    </row>
    <row r="21" spans="1:3" ht="18">
      <c r="A21" s="25" t="s">
        <v>27</v>
      </c>
      <c r="B21" s="25"/>
      <c r="C21" s="25" t="s">
        <v>28</v>
      </c>
    </row>
  </sheetData>
  <sheetProtection/>
  <mergeCells count="1">
    <mergeCell ref="B3:G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30.875" style="1" bestFit="1" customWidth="1"/>
    <col min="2" max="2" width="20.50390625" style="1" customWidth="1"/>
    <col min="3" max="4" width="16.875" style="1" customWidth="1"/>
    <col min="5" max="5" width="12.125" style="1" customWidth="1"/>
    <col min="6" max="6" width="18.375" style="1" customWidth="1"/>
    <col min="7" max="7" width="17.50390625" style="1" customWidth="1"/>
    <col min="8" max="8" width="15.00390625" style="1" customWidth="1"/>
    <col min="9" max="9" width="8.50390625" style="2" bestFit="1" customWidth="1"/>
  </cols>
  <sheetData>
    <row r="1" spans="1:11" s="26" customFormat="1" ht="1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93"/>
    </row>
    <row r="2" spans="1:11" s="26" customFormat="1" ht="15">
      <c r="A2" s="25" t="s">
        <v>103</v>
      </c>
      <c r="B2" s="25"/>
      <c r="C2" s="25"/>
      <c r="D2" s="25"/>
      <c r="E2" s="25"/>
      <c r="F2" s="25"/>
      <c r="G2" s="25"/>
      <c r="H2" s="25" t="s">
        <v>104</v>
      </c>
      <c r="I2" s="25"/>
      <c r="J2" s="25"/>
      <c r="K2" s="93"/>
    </row>
    <row r="3" spans="1:9" s="13" customFormat="1" ht="112.5" customHeight="1">
      <c r="A3" s="14"/>
      <c r="B3" s="91" t="s">
        <v>69</v>
      </c>
      <c r="C3" s="91"/>
      <c r="D3" s="91"/>
      <c r="E3" s="92"/>
      <c r="F3" s="92"/>
      <c r="G3" s="92"/>
      <c r="H3" s="92"/>
      <c r="I3" s="92"/>
    </row>
    <row r="4" spans="1:9" s="3" customFormat="1" ht="60" customHeight="1">
      <c r="A4" s="18" t="s">
        <v>0</v>
      </c>
      <c r="B4" s="18" t="s">
        <v>13</v>
      </c>
      <c r="C4" s="18" t="s">
        <v>14</v>
      </c>
      <c r="D4" s="18" t="s">
        <v>56</v>
      </c>
      <c r="E4" s="18" t="s">
        <v>1</v>
      </c>
      <c r="F4" s="18" t="s">
        <v>15</v>
      </c>
      <c r="G4" s="18" t="s">
        <v>16</v>
      </c>
      <c r="H4" s="18" t="s">
        <v>57</v>
      </c>
      <c r="I4" s="18" t="s">
        <v>2</v>
      </c>
    </row>
    <row r="5" spans="1:9" s="22" customFormat="1" ht="23.25" customHeight="1">
      <c r="A5" s="56" t="s">
        <v>72</v>
      </c>
      <c r="B5" s="42">
        <v>0.04642361111111112</v>
      </c>
      <c r="C5" s="42"/>
      <c r="D5" s="42"/>
      <c r="E5" s="43"/>
      <c r="F5" s="37">
        <f aca="true" t="shared" si="0" ref="F5:F13">IF(B5,$B$16*$B$17/B5-E5,)</f>
        <v>100</v>
      </c>
      <c r="G5" s="37">
        <f aca="true" t="shared" si="1" ref="G5:G13">IF(C5,$B$16*$B$17/C5-E5,)</f>
        <v>0</v>
      </c>
      <c r="H5" s="37">
        <f aca="true" t="shared" si="2" ref="H5:H13">IF(D5,$B$16*$B$17/D5-E5,)</f>
        <v>0</v>
      </c>
      <c r="I5" s="46" t="s">
        <v>92</v>
      </c>
    </row>
    <row r="6" spans="1:9" s="28" customFormat="1" ht="18">
      <c r="A6" s="56" t="s">
        <v>18</v>
      </c>
      <c r="B6" s="42">
        <v>0.06828703703703703</v>
      </c>
      <c r="C6" s="42"/>
      <c r="D6" s="42"/>
      <c r="E6" s="43" t="s">
        <v>88</v>
      </c>
      <c r="F6" s="37">
        <f t="shared" si="0"/>
        <v>26.983050847457633</v>
      </c>
      <c r="G6" s="37">
        <f t="shared" si="1"/>
        <v>0</v>
      </c>
      <c r="H6" s="37">
        <f t="shared" si="2"/>
        <v>0</v>
      </c>
      <c r="I6" s="46" t="s">
        <v>93</v>
      </c>
    </row>
    <row r="7" spans="1:9" s="22" customFormat="1" ht="18">
      <c r="A7" s="56" t="s">
        <v>73</v>
      </c>
      <c r="B7" s="42">
        <v>0.08668981481481482</v>
      </c>
      <c r="C7" s="42"/>
      <c r="D7" s="42"/>
      <c r="E7" s="43" t="s">
        <v>91</v>
      </c>
      <c r="F7" s="37">
        <f t="shared" si="0"/>
        <v>52.55140186915888</v>
      </c>
      <c r="G7" s="37">
        <f t="shared" si="1"/>
        <v>0</v>
      </c>
      <c r="H7" s="37">
        <f t="shared" si="2"/>
        <v>0</v>
      </c>
      <c r="I7" s="46" t="s">
        <v>94</v>
      </c>
    </row>
    <row r="8" spans="1:9" s="28" customFormat="1" ht="18">
      <c r="A8" s="56" t="s">
        <v>38</v>
      </c>
      <c r="B8" s="42">
        <v>0.1069212962962963</v>
      </c>
      <c r="C8" s="86"/>
      <c r="D8" s="82"/>
      <c r="E8" s="43" t="s">
        <v>89</v>
      </c>
      <c r="F8" s="37">
        <f t="shared" si="0"/>
        <v>-6.5815111495994785</v>
      </c>
      <c r="G8" s="37">
        <f t="shared" si="1"/>
        <v>0</v>
      </c>
      <c r="H8" s="37">
        <f t="shared" si="2"/>
        <v>0</v>
      </c>
      <c r="I8" s="44">
        <v>5</v>
      </c>
    </row>
    <row r="9" spans="1:9" s="22" customFormat="1" ht="18">
      <c r="A9" s="56" t="s">
        <v>75</v>
      </c>
      <c r="B9" s="42"/>
      <c r="C9" s="86">
        <v>0.11215277777777777</v>
      </c>
      <c r="D9" s="38"/>
      <c r="E9" s="43"/>
      <c r="F9" s="37">
        <f t="shared" si="0"/>
        <v>0</v>
      </c>
      <c r="G9" s="37">
        <f t="shared" si="1"/>
        <v>41.393188854489175</v>
      </c>
      <c r="H9" s="37">
        <f t="shared" si="2"/>
        <v>0</v>
      </c>
      <c r="I9" s="44">
        <v>6</v>
      </c>
    </row>
    <row r="10" spans="1:9" s="28" customFormat="1" ht="18">
      <c r="A10" s="56" t="s">
        <v>76</v>
      </c>
      <c r="B10" s="42"/>
      <c r="C10" s="42">
        <v>0.10859953703703702</v>
      </c>
      <c r="D10" s="42"/>
      <c r="E10" s="43" t="s">
        <v>80</v>
      </c>
      <c r="F10" s="37">
        <f t="shared" si="0"/>
        <v>0</v>
      </c>
      <c r="G10" s="37">
        <f t="shared" si="1"/>
        <v>22.747522114462335</v>
      </c>
      <c r="H10" s="37">
        <f t="shared" si="2"/>
        <v>0</v>
      </c>
      <c r="I10" s="44">
        <v>8</v>
      </c>
    </row>
    <row r="11" spans="1:9" s="20" customFormat="1" ht="18">
      <c r="A11" s="56" t="s">
        <v>74</v>
      </c>
      <c r="B11" s="42"/>
      <c r="C11" s="42"/>
      <c r="D11" s="42">
        <v>0.1111111111111111</v>
      </c>
      <c r="E11" s="43"/>
      <c r="F11" s="37">
        <f t="shared" si="0"/>
        <v>0</v>
      </c>
      <c r="G11" s="37">
        <f t="shared" si="1"/>
        <v>0</v>
      </c>
      <c r="H11" s="37">
        <f t="shared" si="2"/>
        <v>41.78125000000001</v>
      </c>
      <c r="I11" s="44">
        <v>9</v>
      </c>
    </row>
    <row r="12" spans="1:9" s="20" customFormat="1" ht="18">
      <c r="A12" s="57" t="s">
        <v>70</v>
      </c>
      <c r="B12" s="42">
        <v>0.1111111111111111</v>
      </c>
      <c r="C12" s="42"/>
      <c r="D12" s="42"/>
      <c r="E12" s="43" t="s">
        <v>88</v>
      </c>
      <c r="F12" s="37">
        <f t="shared" si="0"/>
        <v>0.7812500000000071</v>
      </c>
      <c r="G12" s="37">
        <f t="shared" si="1"/>
        <v>0</v>
      </c>
      <c r="H12" s="37">
        <f t="shared" si="2"/>
        <v>0</v>
      </c>
      <c r="I12" s="44">
        <v>4</v>
      </c>
    </row>
    <row r="13" spans="1:9" s="20" customFormat="1" ht="18">
      <c r="A13" s="83" t="s">
        <v>71</v>
      </c>
      <c r="B13" s="42"/>
      <c r="C13" s="42">
        <v>0.1111111111111111</v>
      </c>
      <c r="D13" s="42"/>
      <c r="E13" s="43" t="s">
        <v>82</v>
      </c>
      <c r="F13" s="37">
        <f t="shared" si="0"/>
        <v>0</v>
      </c>
      <c r="G13" s="37">
        <f t="shared" si="1"/>
        <v>31.781250000000007</v>
      </c>
      <c r="H13" s="37">
        <f t="shared" si="2"/>
        <v>0</v>
      </c>
      <c r="I13" s="44">
        <v>7</v>
      </c>
    </row>
    <row r="14" spans="1:5" ht="24" customHeight="1">
      <c r="A14" s="6" t="s">
        <v>3</v>
      </c>
      <c r="C14" s="6"/>
      <c r="D14" s="6"/>
      <c r="E14" s="5"/>
    </row>
    <row r="15" ht="24" customHeight="1">
      <c r="A15" s="1" t="s">
        <v>4</v>
      </c>
    </row>
    <row r="16" spans="1:5" ht="24" customHeight="1">
      <c r="A16" s="1" t="s">
        <v>5</v>
      </c>
      <c r="B16" s="4">
        <v>100</v>
      </c>
      <c r="C16" s="4">
        <v>100</v>
      </c>
      <c r="D16" s="4"/>
      <c r="E16" s="4"/>
    </row>
    <row r="17" spans="1:8" ht="24" customHeight="1">
      <c r="A17" s="1" t="s">
        <v>6</v>
      </c>
      <c r="B17" s="6">
        <f>MIN(B5:B13)</f>
        <v>0.04642361111111112</v>
      </c>
      <c r="C17" s="6">
        <f>MIN(C5:C13)</f>
        <v>0.10859953703703702</v>
      </c>
      <c r="D17" s="6"/>
      <c r="E17" s="6"/>
      <c r="F17" s="6"/>
      <c r="G17" s="6"/>
      <c r="H17" s="6"/>
    </row>
    <row r="19" spans="1:4" ht="18">
      <c r="A19" s="25" t="s">
        <v>26</v>
      </c>
      <c r="B19" s="25"/>
      <c r="C19" s="25" t="s">
        <v>45</v>
      </c>
      <c r="D19" s="25"/>
    </row>
    <row r="20" spans="1:4" ht="18">
      <c r="A20" s="25"/>
      <c r="B20" s="25"/>
      <c r="C20" s="25"/>
      <c r="D20" s="25"/>
    </row>
    <row r="21" spans="1:4" ht="18">
      <c r="A21" s="25" t="s">
        <v>27</v>
      </c>
      <c r="B21" s="25"/>
      <c r="C21" s="25" t="s">
        <v>28</v>
      </c>
      <c r="D21" s="25"/>
    </row>
  </sheetData>
  <sheetProtection/>
  <mergeCells count="1">
    <mergeCell ref="B3:I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19.125" style="0" customWidth="1"/>
    <col min="2" max="2" width="9.625" style="0" customWidth="1"/>
    <col min="3" max="3" width="8.625" style="52" customWidth="1"/>
    <col min="4" max="5" width="8.50390625" style="52" customWidth="1"/>
    <col min="6" max="6" width="8.375" style="52" customWidth="1"/>
    <col min="7" max="9" width="8.50390625" style="52" customWidth="1"/>
    <col min="10" max="10" width="8.625" style="52" customWidth="1"/>
    <col min="11" max="11" width="8.875" style="52" customWidth="1"/>
    <col min="12" max="12" width="9.50390625" style="52" customWidth="1"/>
    <col min="13" max="13" width="8.50390625" style="52" customWidth="1"/>
    <col min="14" max="14" width="8.625" style="52" customWidth="1"/>
    <col min="15" max="16" width="8.875" style="52" customWidth="1"/>
    <col min="17" max="18" width="9.50390625" style="0" customWidth="1"/>
    <col min="19" max="19" width="7.125" style="0" customWidth="1"/>
    <col min="20" max="33" width="9.125" style="20" customWidth="1"/>
  </cols>
  <sheetData>
    <row r="1" spans="1:11" s="26" customFormat="1" ht="15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93"/>
    </row>
    <row r="2" spans="1:11" s="26" customFormat="1" ht="15">
      <c r="A2" s="25" t="s">
        <v>103</v>
      </c>
      <c r="B2" s="25"/>
      <c r="C2" s="25"/>
      <c r="D2" s="25"/>
      <c r="E2" s="25"/>
      <c r="F2" s="25"/>
      <c r="G2" s="25"/>
      <c r="H2" s="25" t="s">
        <v>104</v>
      </c>
      <c r="I2" s="25"/>
      <c r="J2" s="25"/>
      <c r="K2" s="93"/>
    </row>
    <row r="3" spans="1:33" s="13" customFormat="1" ht="98.25" customHeight="1">
      <c r="A3" s="14"/>
      <c r="B3" s="91" t="s">
        <v>7</v>
      </c>
      <c r="C3" s="91"/>
      <c r="D3" s="91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7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3" customFormat="1" ht="36.75" customHeight="1">
      <c r="A4" s="64" t="s">
        <v>0</v>
      </c>
      <c r="B4" s="65" t="s">
        <v>8</v>
      </c>
      <c r="C4" s="74" t="s">
        <v>21</v>
      </c>
      <c r="D4" s="87" t="s">
        <v>60</v>
      </c>
      <c r="E4" s="89" t="s">
        <v>64</v>
      </c>
      <c r="F4" s="66" t="s">
        <v>9</v>
      </c>
      <c r="G4" s="74" t="s">
        <v>65</v>
      </c>
      <c r="H4" s="87" t="s">
        <v>66</v>
      </c>
      <c r="I4" s="66" t="s">
        <v>10</v>
      </c>
      <c r="J4" s="74" t="s">
        <v>22</v>
      </c>
      <c r="K4" s="87" t="s">
        <v>61</v>
      </c>
      <c r="L4" s="66" t="s">
        <v>11</v>
      </c>
      <c r="M4" s="74" t="s">
        <v>23</v>
      </c>
      <c r="N4" s="66" t="s">
        <v>12</v>
      </c>
      <c r="O4" s="74" t="s">
        <v>24</v>
      </c>
      <c r="P4" s="87" t="s">
        <v>67</v>
      </c>
      <c r="Q4" s="68" t="s">
        <v>62</v>
      </c>
      <c r="R4" s="73" t="s">
        <v>63</v>
      </c>
      <c r="S4" s="68" t="s">
        <v>25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s="23" customFormat="1" ht="15">
      <c r="A5" s="55" t="s">
        <v>72</v>
      </c>
      <c r="B5" s="61">
        <f>IF(Этап1!G5,Этап1!G5,Этап1!G5)</f>
        <v>84.42857142857144</v>
      </c>
      <c r="C5" s="75">
        <f>IF(Этап1!H5,Этап1!H5,Этап1!H5)</f>
        <v>0</v>
      </c>
      <c r="D5" s="88">
        <f>IF(Этап1!I5,Этап1!I5,Этап1!I5)</f>
        <v>0</v>
      </c>
      <c r="E5" s="90">
        <f>IF(Этап1!J5,Этап1!J5,Этап1!J5)</f>
        <v>0</v>
      </c>
      <c r="F5" s="62">
        <f>IF(Этап2!F5,Этап2!F5,Этап2!F5)</f>
        <v>92.1048951048951</v>
      </c>
      <c r="G5" s="75">
        <f>IF(Этап2!G5,Этап2!G5,Этап2!G5)</f>
        <v>0</v>
      </c>
      <c r="H5" s="88">
        <f>IF(Этап2!H5,Этап2!H5,Этап2!H5)</f>
        <v>0</v>
      </c>
      <c r="I5" s="62">
        <f>IF(Этап3!F5,Этап3!F5,Этап3!F5)</f>
        <v>100</v>
      </c>
      <c r="J5" s="75">
        <f>IF(Этап3!G5,Этап3!G5,Этап3!G5)</f>
        <v>0</v>
      </c>
      <c r="K5" s="88">
        <f>IF(Этап3!H5,Этап3!H5,Этап3!H5)</f>
        <v>0</v>
      </c>
      <c r="L5" s="62">
        <f>IF(Этап4!E5,Этап4!E5,Этап4!E5)</f>
        <v>100</v>
      </c>
      <c r="M5" s="75">
        <f>IF(Этап4!F5,Этап4!F5,Этап4!F5)</f>
        <v>0</v>
      </c>
      <c r="N5" s="62">
        <f>IF(Этап5!F5,Этап5!F5,Этап5!F5)</f>
        <v>100</v>
      </c>
      <c r="O5" s="75">
        <f>IF(Этап5!G5,Этап5!G5,Этап5!G5)</f>
        <v>0</v>
      </c>
      <c r="P5" s="88">
        <f>IF(Этап5!H5,Этап5!H5,Этап5!H5)</f>
        <v>0</v>
      </c>
      <c r="Q5" s="69">
        <f>SUM(B5:P5)</f>
        <v>476.53346653346654</v>
      </c>
      <c r="R5" s="67" t="s">
        <v>81</v>
      </c>
      <c r="S5" s="70" t="s">
        <v>92</v>
      </c>
      <c r="T5" s="48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3" customFormat="1" ht="15">
      <c r="A6" s="63" t="s">
        <v>18</v>
      </c>
      <c r="B6" s="61">
        <f>IF(Этап1!G6,Этап1!G6,Этап1!G6)</f>
        <v>100</v>
      </c>
      <c r="C6" s="75">
        <f>IF(Этап1!H6,Этап1!H6,Этап1!H6)</f>
        <v>0</v>
      </c>
      <c r="D6" s="88">
        <f>IF(Этап1!I6,Этап1!I6,Этап1!I6)</f>
        <v>0</v>
      </c>
      <c r="E6" s="90">
        <f>IF(Этап1!J6,Этап1!J6,Этап1!J6)</f>
        <v>0</v>
      </c>
      <c r="F6" s="62">
        <f>IF(Этап2!F6,Этап2!F6,Этап2!F6)</f>
        <v>83</v>
      </c>
      <c r="G6" s="75">
        <f>IF(Этап2!G6,Этап2!G6,Этап2!G6)</f>
        <v>0</v>
      </c>
      <c r="H6" s="88">
        <f>IF(Этап2!H6,Этап2!H6,Этап2!H6)</f>
        <v>0</v>
      </c>
      <c r="I6" s="62">
        <f>IF(Этап3!F6,Этап3!F6,Этап3!F6)</f>
        <v>86.36363636363635</v>
      </c>
      <c r="J6" s="75">
        <f>IF(Этап3!G6,Этап3!G6,Этап3!G6)</f>
        <v>0</v>
      </c>
      <c r="K6" s="88">
        <f>IF(Этап3!H6,Этап3!H6,Этап3!H6)</f>
        <v>0</v>
      </c>
      <c r="L6" s="62">
        <f>IF(Этап4!E6,Этап4!E6,Этап4!E6)</f>
        <v>65.9695218076721</v>
      </c>
      <c r="M6" s="75">
        <f>IF(Этап4!F6,Этап4!F6,Этап4!F6)</f>
        <v>0</v>
      </c>
      <c r="N6" s="62">
        <f>IF(Этап5!F6,Этап5!F6,Этап5!F6)</f>
        <v>26.983050847457633</v>
      </c>
      <c r="O6" s="75">
        <f>IF(Этап5!G6,Этап5!G6,Этап5!G6)</f>
        <v>0</v>
      </c>
      <c r="P6" s="88">
        <f>IF(Этап5!H6,Этап5!H6,Этап5!H6)</f>
        <v>0</v>
      </c>
      <c r="Q6" s="69">
        <f>SUM(B6:P6)</f>
        <v>362.31620901876613</v>
      </c>
      <c r="R6" s="67" t="s">
        <v>81</v>
      </c>
      <c r="S6" s="70" t="s">
        <v>93</v>
      </c>
      <c r="T6" s="4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23" customFormat="1" ht="15">
      <c r="A7" s="55" t="s">
        <v>73</v>
      </c>
      <c r="B7" s="61">
        <f>IF(Этап1!G7,Этап1!G7,Этап1!G7)</f>
        <v>58.0672268907563</v>
      </c>
      <c r="C7" s="75">
        <f>IF(Этап1!H7,Этап1!H7,Этап1!H7)</f>
        <v>0</v>
      </c>
      <c r="D7" s="88">
        <f>IF(Этап1!I7,Этап1!I7,Этап1!I7)</f>
        <v>0</v>
      </c>
      <c r="E7" s="90">
        <f>IF(Этап1!J7,Этап1!J7,Этап1!J7)</f>
        <v>0</v>
      </c>
      <c r="F7" s="62">
        <f>IF(Этап2!F7,Этап2!F7,Этап2!F7)</f>
        <v>44.30769230769231</v>
      </c>
      <c r="G7" s="75">
        <f>IF(Этап2!G7,Этап2!G7,Этап2!G7)</f>
        <v>0</v>
      </c>
      <c r="H7" s="88">
        <f>IF(Этап2!H7,Этап2!H7,Этап2!H7)</f>
        <v>0</v>
      </c>
      <c r="I7" s="62">
        <f>IF(Этап3!F7,Этап3!F7,Этап3!F7)</f>
        <v>38.305084745762706</v>
      </c>
      <c r="J7" s="75">
        <f>IF(Этап3!G7,Этап3!G7,Этап3!G7)</f>
        <v>0</v>
      </c>
      <c r="K7" s="88">
        <f>IF(Этап3!H7,Этап3!H7,Этап3!H7)</f>
        <v>0</v>
      </c>
      <c r="L7" s="62">
        <f>IF(Этап4!E7,Этап4!E7,Этап4!E7)</f>
        <v>35.94437478627607</v>
      </c>
      <c r="M7" s="75">
        <f>IF(Этап4!F7,Этап4!F7,Этап4!F7)</f>
        <v>0</v>
      </c>
      <c r="N7" s="62">
        <f>IF(Этап5!F7,Этап5!F7,Этап5!F7)</f>
        <v>52.55140186915888</v>
      </c>
      <c r="O7" s="75">
        <f>IF(Этап5!G7,Этап5!G7,Этап5!G7)</f>
        <v>0</v>
      </c>
      <c r="P7" s="88">
        <f>IF(Этап5!H7,Этап5!H7,Этап5!H7)</f>
        <v>0</v>
      </c>
      <c r="Q7" s="69">
        <f>SUM(B7:P7)</f>
        <v>229.17578059964626</v>
      </c>
      <c r="R7" s="67" t="s">
        <v>81</v>
      </c>
      <c r="S7" s="70" t="s">
        <v>94</v>
      </c>
      <c r="T7" s="4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3" customFormat="1" ht="17.25" customHeight="1">
      <c r="A8" s="55" t="s">
        <v>38</v>
      </c>
      <c r="B8" s="61">
        <f>IF(Этап1!G8,Этап1!G8,Этап1!G8)</f>
        <v>16.625</v>
      </c>
      <c r="C8" s="75">
        <f>IF(Этап1!H8,Этап1!H8,Этап1!H8)</f>
        <v>0</v>
      </c>
      <c r="D8" s="88">
        <f>IF(Этап1!I8,Этап1!I8,Этап1!I8)</f>
        <v>0</v>
      </c>
      <c r="E8" s="90">
        <f>IF(Этап1!J8,Этап1!J8,Этап1!J8)</f>
        <v>0</v>
      </c>
      <c r="F8" s="62">
        <f>IF(Этап2!F8,Этап2!F8,Этап2!F8)</f>
        <v>38.945945945945944</v>
      </c>
      <c r="G8" s="75">
        <f>IF(Этап2!G8,Этап2!G8,Этап2!G8)</f>
        <v>0</v>
      </c>
      <c r="H8" s="88">
        <f>IF(Этап2!H8,Этап2!H8,Этап2!H8)</f>
        <v>0</v>
      </c>
      <c r="I8" s="62">
        <f>IF(Этап3!F8,Этап3!F8,Этап3!F8)</f>
        <v>34.28571428571428</v>
      </c>
      <c r="J8" s="75">
        <f>IF(Этап3!G8,Этап3!G8,Этап3!G8)</f>
        <v>0</v>
      </c>
      <c r="K8" s="88">
        <f>IF(Этап3!H8,Этап3!H8,Этап3!H8)</f>
        <v>0</v>
      </c>
      <c r="L8" s="62">
        <f>IF(Этап4!E8,Этап4!E8,Этап4!E8)</f>
        <v>-6.586206896551722</v>
      </c>
      <c r="M8" s="75">
        <f>IF(Этап4!F8,Этап4!F8,Этап4!F8)</f>
        <v>0</v>
      </c>
      <c r="N8" s="62">
        <f>IF(Этап5!F8,Этап5!F8,Этап5!F8)</f>
        <v>-6.5815111495994785</v>
      </c>
      <c r="O8" s="75">
        <f>IF(Этап5!G8,Этап5!G8,Этап5!G8)</f>
        <v>0</v>
      </c>
      <c r="P8" s="88">
        <f>IF(Этап5!H8,Этап5!H8,Этап5!H8)</f>
        <v>0</v>
      </c>
      <c r="Q8" s="69">
        <f>SUM(B8:P8)</f>
        <v>76.68894218550902</v>
      </c>
      <c r="R8" s="67" t="s">
        <v>81</v>
      </c>
      <c r="S8" s="71">
        <v>4</v>
      </c>
      <c r="T8" s="4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20" s="22" customFormat="1" ht="15">
      <c r="A9" s="55" t="s">
        <v>75</v>
      </c>
      <c r="B9" s="61">
        <f>IF(Этап1!G9,Этап1!G9,Этап1!G9)</f>
        <v>0</v>
      </c>
      <c r="C9" s="75">
        <f>IF(Этап1!H9,Этап1!H9,Этап1!H9)</f>
        <v>0</v>
      </c>
      <c r="D9" s="88">
        <f>IF(Этап1!I9,Этап1!I9,Этап1!I9)</f>
        <v>98.6842105263158</v>
      </c>
      <c r="E9" s="90">
        <f>IF(Этап1!J9,Этап1!J9,Этап1!J9)</f>
        <v>0</v>
      </c>
      <c r="F9" s="62">
        <f>IF(Этап2!F9,Этап2!F9,Этап2!F9)</f>
        <v>0</v>
      </c>
      <c r="G9" s="75">
        <f>IF(Этап2!G9,Этап2!G9,Этап2!G9)</f>
        <v>0</v>
      </c>
      <c r="H9" s="88">
        <f>IF(Этап2!H9,Этап2!H9,Этап2!H9)</f>
        <v>100</v>
      </c>
      <c r="I9" s="62">
        <f>IF(Этап3!F9,Этап3!F9,Этап3!F9)</f>
        <v>0</v>
      </c>
      <c r="J9" s="75">
        <f>IF(Этап3!G9,Этап3!G9,Этап3!G9)</f>
        <v>0</v>
      </c>
      <c r="K9" s="88">
        <f>IF(Этап3!H9,Этап3!H9,Этап3!H9)</f>
        <v>90</v>
      </c>
      <c r="L9" s="62">
        <f>IF(Этап4!E9,Этап4!E9,Этап4!E9)</f>
        <v>0</v>
      </c>
      <c r="M9" s="75">
        <f>IF(Этап4!F9,Этап4!F9,Этап4!F9)</f>
        <v>100</v>
      </c>
      <c r="N9" s="62">
        <f>IF(Этап5!F9,Этап5!F9,Этап5!F9)</f>
        <v>0</v>
      </c>
      <c r="O9" s="75">
        <f>IF(Этап5!G9,Этап5!G9,Этап5!G9)</f>
        <v>41.393188854489175</v>
      </c>
      <c r="P9" s="88">
        <f>IF(Этап5!H9,Этап5!H9,Этап5!H9)</f>
        <v>0</v>
      </c>
      <c r="Q9" s="69">
        <f>SUM(B9:P9)</f>
        <v>430.07739938080493</v>
      </c>
      <c r="R9" s="67" t="s">
        <v>98</v>
      </c>
      <c r="S9" s="71">
        <v>9</v>
      </c>
      <c r="T9" s="48"/>
    </row>
    <row r="10" spans="1:33" s="3" customFormat="1" ht="15">
      <c r="A10" s="55" t="s">
        <v>76</v>
      </c>
      <c r="B10" s="61">
        <f>IF(Этап1!G10,Этап1!G10,Этап1!G10)</f>
        <v>0</v>
      </c>
      <c r="C10" s="75">
        <f>IF(Этап1!H10,Этап1!H10,Этап1!H10)</f>
        <v>0</v>
      </c>
      <c r="D10" s="88">
        <f>IF(Этап1!I10,Этап1!I10,Этап1!I10)</f>
        <v>95.03921568627452</v>
      </c>
      <c r="E10" s="90">
        <f>IF(Этап1!J10,Этап1!J10,Этап1!J10)</f>
        <v>0</v>
      </c>
      <c r="F10" s="62">
        <f>IF(Этап2!F10,Этап2!F10,Этап2!F10)</f>
        <v>0</v>
      </c>
      <c r="G10" s="75">
        <f>IF(Этап2!G10,Этап2!G10,Этап2!G10)</f>
        <v>52.727272727272734</v>
      </c>
      <c r="H10" s="88">
        <f>IF(Этап2!H10,Этап2!H10,Этап2!H10)</f>
        <v>0</v>
      </c>
      <c r="I10" s="62">
        <f>IF(Этап3!F10,Этап3!F10,Этап3!F10)</f>
        <v>18.529411764705877</v>
      </c>
      <c r="J10" s="75">
        <f>IF(Этап3!G10,Этап3!G10,Этап3!G10)</f>
        <v>0</v>
      </c>
      <c r="K10" s="88">
        <f>IF(Этап3!H10,Этап3!H10,Этап3!H10)</f>
        <v>0</v>
      </c>
      <c r="L10" s="62">
        <f>IF(Этап4!E10,Этап4!E10,Этап4!E10)</f>
        <v>0</v>
      </c>
      <c r="M10" s="75">
        <f>IF(Этап4!F10,Этап4!F10,Этап4!F10)</f>
        <v>82.45833333333334</v>
      </c>
      <c r="N10" s="62">
        <f>IF(Этап5!F10,Этап5!F10,Этап5!F10)</f>
        <v>0</v>
      </c>
      <c r="O10" s="75">
        <f>IF(Этап5!G10,Этап5!G10,Этап5!G10)</f>
        <v>22.747522114462335</v>
      </c>
      <c r="P10" s="88">
        <f>IF(Этап5!H10,Этап5!H10,Этап5!H10)</f>
        <v>0</v>
      </c>
      <c r="Q10" s="69">
        <f>SUM(B10:P10)</f>
        <v>271.5017556260488</v>
      </c>
      <c r="R10" s="67" t="s">
        <v>99</v>
      </c>
      <c r="S10" s="71">
        <v>6</v>
      </c>
      <c r="T10" s="4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3" customFormat="1" ht="18.75" customHeight="1">
      <c r="A11" s="55" t="s">
        <v>74</v>
      </c>
      <c r="B11" s="61">
        <f>IF(Этап1!G11,Этап1!G11,Этап1!G11)</f>
        <v>0</v>
      </c>
      <c r="C11" s="75">
        <f>IF(Этап1!H11,Этап1!H11,Этап1!H11)</f>
        <v>100</v>
      </c>
      <c r="D11" s="88">
        <f>IF(Этап1!I11,Этап1!I11,Этап1!I11)</f>
        <v>0</v>
      </c>
      <c r="E11" s="90">
        <f>IF(Этап1!J11,Этап1!J11,Этап1!J11)</f>
        <v>0</v>
      </c>
      <c r="F11" s="62">
        <f>IF(Этап2!F11,Этап2!F11,Этап2!F11)</f>
        <v>0</v>
      </c>
      <c r="G11" s="75">
        <f>IF(Этап2!G11,Этап2!G11,Этап2!G11)</f>
        <v>65</v>
      </c>
      <c r="H11" s="88">
        <f>IF(Этап2!H11,Этап2!H11,Этап2!H11)</f>
        <v>0</v>
      </c>
      <c r="I11" s="62">
        <f>IF(Этап3!F11,Этап3!F11,Этап3!F11)</f>
        <v>0</v>
      </c>
      <c r="J11" s="75">
        <f>IF(Этап3!G11,Этап3!G11,Этап3!G11)</f>
        <v>49</v>
      </c>
      <c r="K11" s="88">
        <f>IF(Этап3!H11,Этап3!H11,Этап3!H11)</f>
        <v>0</v>
      </c>
      <c r="L11" s="62">
        <f>IF(Этап4!E11,Этап4!E11,Этап4!E11)</f>
        <v>0</v>
      </c>
      <c r="M11" s="75">
        <f>IF(Этап4!F11,Этап4!F11,Этап4!F11)</f>
        <v>93.45833333333334</v>
      </c>
      <c r="N11" s="62">
        <f>IF(Этап5!F11,Этап5!F11,Этап5!F11)</f>
        <v>0</v>
      </c>
      <c r="O11" s="75">
        <f>IF(Этап5!G11,Этап5!G11,Этап5!G11)</f>
        <v>0</v>
      </c>
      <c r="P11" s="88">
        <f>IF(Этап5!H11,Этап5!H11,Этап5!H11)</f>
        <v>41.78125000000001</v>
      </c>
      <c r="Q11" s="69">
        <f>SUM(B11:P11)</f>
        <v>349.23958333333337</v>
      </c>
      <c r="R11" s="67" t="s">
        <v>100</v>
      </c>
      <c r="S11" s="71">
        <v>7</v>
      </c>
      <c r="T11" s="4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3" customFormat="1" ht="15">
      <c r="A12" s="55" t="s">
        <v>70</v>
      </c>
      <c r="B12" s="61">
        <f>IF(Этап1!G12,Этап1!G12,Этап1!G12)</f>
        <v>0</v>
      </c>
      <c r="C12" s="75">
        <f>IF(Этап1!H12,Этап1!H12,Этап1!H12)</f>
        <v>0</v>
      </c>
      <c r="D12" s="88">
        <f>IF(Этап1!I12,Этап1!I12,Этап1!I12)</f>
        <v>100</v>
      </c>
      <c r="E12" s="90">
        <f>IF(Этап1!J12,Этап1!J12,Этап1!J12)</f>
        <v>0</v>
      </c>
      <c r="F12" s="62">
        <f>IF(Этап2!F12,Этап2!F12,Этап2!F12)</f>
        <v>33.370370370370374</v>
      </c>
      <c r="G12" s="75">
        <f>IF(Этап2!G12,Этап2!G12,Этап2!G12)</f>
        <v>0</v>
      </c>
      <c r="H12" s="88">
        <f>IF(Этап2!H12,Этап2!H12,Этап2!H12)</f>
        <v>0</v>
      </c>
      <c r="I12" s="62">
        <f>IF(Этап3!F12,Этап3!F12,Этап3!F12)</f>
        <v>37.305084745762706</v>
      </c>
      <c r="J12" s="75">
        <f>IF(Этап3!G12,Этап3!G12,Этап3!G12)</f>
        <v>0</v>
      </c>
      <c r="K12" s="88">
        <f>IF(Этап3!H12,Этап3!H12,Этап3!H12)</f>
        <v>0</v>
      </c>
      <c r="L12" s="62">
        <f>IF(Этап4!E12,Этап4!E12,Этап4!E12)</f>
        <v>51.36317080977275</v>
      </c>
      <c r="M12" s="75">
        <f>IF(Этап4!F12,Этап4!F12,Этап4!F12)</f>
        <v>0</v>
      </c>
      <c r="N12" s="62">
        <f>IF(Этап5!F12,Этап5!F12,Этап5!F12)</f>
        <v>0.7812500000000071</v>
      </c>
      <c r="O12" s="75">
        <f>IF(Этап5!G12,Этап5!G12,Этап5!G12)</f>
        <v>0</v>
      </c>
      <c r="P12" s="88">
        <f>IF(Этап5!H12,Этап5!H12,Этап5!H12)</f>
        <v>0</v>
      </c>
      <c r="Q12" s="69">
        <f>SUM(B12:P12)</f>
        <v>222.81987592590585</v>
      </c>
      <c r="R12" s="67" t="s">
        <v>102</v>
      </c>
      <c r="S12" s="71">
        <v>5</v>
      </c>
      <c r="T12" s="4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" customFormat="1" ht="17.25" customHeight="1">
      <c r="A13" s="55" t="s">
        <v>71</v>
      </c>
      <c r="B13" s="61">
        <f>IF(Этап1!G13,Этап1!G13,Этап1!G13)</f>
        <v>0</v>
      </c>
      <c r="C13" s="75">
        <f>IF(Этап1!H13,Этап1!H13,Этап1!H13)</f>
        <v>0</v>
      </c>
      <c r="D13" s="88">
        <f>IF(Этап1!I13,Этап1!I13,Этап1!I13)</f>
        <v>84.33962264150945</v>
      </c>
      <c r="E13" s="90">
        <f>IF(Этап1!J13,Этап1!J13,Этап1!J13)</f>
        <v>0</v>
      </c>
      <c r="F13" s="62">
        <f>IF(Этап2!F13,Этап2!F13,Этап2!F13)</f>
        <v>0</v>
      </c>
      <c r="G13" s="75">
        <f>IF(Этап2!G13,Этап2!G13,Этап2!G13)</f>
        <v>83.33333333333333</v>
      </c>
      <c r="H13" s="88">
        <f>IF(Этап2!H13,Этап2!H13,Этап2!H13)</f>
        <v>0</v>
      </c>
      <c r="I13" s="62">
        <f>IF(Этап3!F13,Этап3!F13,Этап3!F13)</f>
        <v>0</v>
      </c>
      <c r="J13" s="75">
        <f>IF(Этап3!G13,Этап3!G13,Этап3!G13)</f>
        <v>0</v>
      </c>
      <c r="K13" s="88">
        <f>IF(Этап3!H13,Этап3!H13,Этап3!H13)</f>
        <v>95</v>
      </c>
      <c r="L13" s="62">
        <f>IF(Этап4!E13,Этап4!E13,Этап4!E13)</f>
        <v>0</v>
      </c>
      <c r="M13" s="75">
        <f>IF(Этап4!F13,Этап4!F13,Этап4!F13)</f>
        <v>73.45833333333334</v>
      </c>
      <c r="N13" s="62">
        <f>IF(Этап5!F13,Этап5!F13,Этап5!F13)</f>
        <v>0</v>
      </c>
      <c r="O13" s="75">
        <f>IF(Этап5!G13,Этап5!G13,Этап5!G13)</f>
        <v>31.781250000000007</v>
      </c>
      <c r="P13" s="88">
        <f>IF(Этап5!H13,Этап5!H13,Этап5!H13)</f>
        <v>0</v>
      </c>
      <c r="Q13" s="69">
        <f>SUM(B13:P13)</f>
        <v>367.9125393081762</v>
      </c>
      <c r="R13" s="67" t="s">
        <v>101</v>
      </c>
      <c r="S13" s="71">
        <v>8</v>
      </c>
      <c r="T13" s="4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3:16" s="20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s="20" customFormat="1" ht="15">
      <c r="A15" s="25" t="s">
        <v>26</v>
      </c>
      <c r="B15" s="25"/>
      <c r="C15" s="59" t="s">
        <v>45</v>
      </c>
      <c r="D15" s="59"/>
      <c r="E15" s="59"/>
      <c r="F15" s="60"/>
      <c r="G15" s="60"/>
      <c r="H15" s="60"/>
      <c r="I15" s="52"/>
      <c r="J15" s="52"/>
      <c r="K15" s="52"/>
      <c r="L15" s="52"/>
      <c r="M15" s="52"/>
      <c r="N15" s="52"/>
      <c r="O15" s="52"/>
      <c r="P15" s="52"/>
    </row>
    <row r="16" spans="1:16" s="20" customFormat="1" ht="15">
      <c r="A16" s="25"/>
      <c r="B16" s="25"/>
      <c r="C16" s="59"/>
      <c r="D16" s="59"/>
      <c r="E16" s="59"/>
      <c r="F16" s="60"/>
      <c r="G16" s="60"/>
      <c r="H16" s="60"/>
      <c r="I16" s="52"/>
      <c r="J16" s="52"/>
      <c r="K16" s="52"/>
      <c r="L16" s="52"/>
      <c r="M16" s="52"/>
      <c r="N16" s="52"/>
      <c r="O16" s="52"/>
      <c r="P16" s="52"/>
    </row>
    <row r="17" spans="1:16" s="20" customFormat="1" ht="15">
      <c r="A17" s="25" t="s">
        <v>27</v>
      </c>
      <c r="B17" s="25"/>
      <c r="C17" s="59" t="s">
        <v>28</v>
      </c>
      <c r="D17" s="59"/>
      <c r="E17" s="59"/>
      <c r="F17" s="60"/>
      <c r="G17" s="60"/>
      <c r="H17" s="60"/>
      <c r="I17" s="52"/>
      <c r="J17" s="52"/>
      <c r="K17" s="52"/>
      <c r="L17" s="52"/>
      <c r="M17" s="52"/>
      <c r="N17" s="52"/>
      <c r="O17" s="52"/>
      <c r="P17" s="52"/>
    </row>
    <row r="18" spans="3:16" s="20" customFormat="1" ht="12.75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3:16" s="20" customFormat="1" ht="12.75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3:16" s="20" customFormat="1" ht="12.75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3:16" s="20" customFormat="1" ht="12.75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3:16" s="20" customFormat="1" ht="12.75"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3:16" s="20" customFormat="1" ht="12.7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3:16" s="20" customFormat="1" ht="12.75"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3:16" s="20" customFormat="1" ht="12.7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3:16" s="20" customFormat="1" ht="12.75"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3:16" s="20" customFormat="1" ht="12.7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7:18" ht="12.75">
      <c r="Q28" s="20"/>
      <c r="R28" s="20"/>
    </row>
    <row r="29" spans="17:18" ht="12.75">
      <c r="Q29" s="20"/>
      <c r="R29" s="20"/>
    </row>
    <row r="30" spans="17:18" ht="12.75">
      <c r="Q30" s="20"/>
      <c r="R30" s="20"/>
    </row>
    <row r="31" spans="17:18" ht="12.75">
      <c r="Q31" s="20"/>
      <c r="R31" s="20"/>
    </row>
    <row r="32" spans="17:18" ht="12.75">
      <c r="Q32" s="20"/>
      <c r="R32" s="20"/>
    </row>
    <row r="33" spans="17:18" ht="12.75">
      <c r="Q33" s="20"/>
      <c r="R33" s="20"/>
    </row>
    <row r="34" spans="17:18" ht="12.75">
      <c r="Q34" s="20"/>
      <c r="R34" s="20"/>
    </row>
    <row r="35" spans="17:18" ht="12.75">
      <c r="Q35" s="20"/>
      <c r="R35" s="20"/>
    </row>
    <row r="36" spans="17:18" ht="12.75">
      <c r="Q36" s="20"/>
      <c r="R36" s="20"/>
    </row>
    <row r="37" spans="17:18" ht="12.75">
      <c r="Q37" s="20"/>
      <c r="R37" s="20"/>
    </row>
    <row r="38" spans="17:18" ht="12.75">
      <c r="Q38" s="20"/>
      <c r="R38" s="20"/>
    </row>
    <row r="39" spans="17:18" ht="12.75">
      <c r="Q39" s="20"/>
      <c r="R39" s="20"/>
    </row>
    <row r="40" spans="17:18" ht="12.75">
      <c r="Q40" s="20"/>
      <c r="R40" s="20"/>
    </row>
    <row r="41" spans="17:18" ht="12.75">
      <c r="Q41" s="20"/>
      <c r="R41" s="20"/>
    </row>
    <row r="42" spans="17:18" ht="12.75">
      <c r="Q42" s="20"/>
      <c r="R42" s="20"/>
    </row>
    <row r="43" spans="17:18" ht="12.75">
      <c r="Q43" s="20"/>
      <c r="R43" s="20"/>
    </row>
    <row r="44" spans="17:18" ht="12.75">
      <c r="Q44" s="20"/>
      <c r="R44" s="20"/>
    </row>
    <row r="45" spans="17:18" ht="12.75">
      <c r="Q45" s="20"/>
      <c r="R45" s="20"/>
    </row>
    <row r="46" spans="17:18" ht="12.75">
      <c r="Q46" s="20"/>
      <c r="R46" s="20"/>
    </row>
    <row r="47" spans="17:18" ht="12.75">
      <c r="Q47" s="20"/>
      <c r="R47" s="20"/>
    </row>
    <row r="48" spans="17:18" ht="12.75">
      <c r="Q48" s="20"/>
      <c r="R48" s="20"/>
    </row>
    <row r="49" spans="17:18" ht="12.75">
      <c r="Q49" s="20"/>
      <c r="R49" s="20"/>
    </row>
    <row r="50" spans="17:18" ht="12.75">
      <c r="Q50" s="20"/>
      <c r="R50" s="20"/>
    </row>
    <row r="51" spans="17:18" ht="12.75">
      <c r="Q51" s="20"/>
      <c r="R51" s="20"/>
    </row>
    <row r="52" spans="17:18" ht="12.75">
      <c r="Q52" s="20"/>
      <c r="R52" s="20"/>
    </row>
    <row r="53" spans="17:18" ht="12.75">
      <c r="Q53" s="20"/>
      <c r="R53" s="20"/>
    </row>
    <row r="54" spans="17:18" ht="12.75">
      <c r="Q54" s="20"/>
      <c r="R54" s="20"/>
    </row>
    <row r="55" spans="17:18" ht="12.75">
      <c r="Q55" s="20"/>
      <c r="R55" s="20"/>
    </row>
    <row r="56" spans="17:18" ht="12.75">
      <c r="Q56" s="20"/>
      <c r="R56" s="20"/>
    </row>
    <row r="57" spans="17:18" ht="12.75">
      <c r="Q57" s="20"/>
      <c r="R57" s="20"/>
    </row>
    <row r="58" spans="17:18" ht="12.75">
      <c r="Q58" s="20"/>
      <c r="R58" s="20"/>
    </row>
    <row r="59" spans="17:18" ht="12.75">
      <c r="Q59" s="20"/>
      <c r="R59" s="20"/>
    </row>
    <row r="60" spans="17:18" ht="12.75">
      <c r="Q60" s="20"/>
      <c r="R60" s="20"/>
    </row>
    <row r="61" spans="17:18" ht="12.75">
      <c r="Q61" s="20"/>
      <c r="R61" s="20"/>
    </row>
    <row r="62" spans="17:18" ht="12.75">
      <c r="Q62" s="20"/>
      <c r="R62" s="20"/>
    </row>
    <row r="63" spans="17:18" ht="12.75">
      <c r="Q63" s="20"/>
      <c r="R63" s="20"/>
    </row>
    <row r="64" spans="17:18" ht="12.75">
      <c r="Q64" s="20"/>
      <c r="R64" s="20"/>
    </row>
    <row r="65" spans="17:18" ht="12.75">
      <c r="Q65" s="20"/>
      <c r="R65" s="20"/>
    </row>
    <row r="66" spans="17:18" ht="12.75">
      <c r="Q66" s="20"/>
      <c r="R66" s="20"/>
    </row>
    <row r="67" spans="17:18" ht="12.75">
      <c r="Q67" s="20"/>
      <c r="R67" s="20"/>
    </row>
    <row r="68" spans="17:18" ht="12.75">
      <c r="Q68" s="20"/>
      <c r="R68" s="20"/>
    </row>
    <row r="69" spans="17:18" ht="12.75">
      <c r="Q69" s="20"/>
      <c r="R69" s="20"/>
    </row>
    <row r="70" spans="17:18" ht="12.75">
      <c r="Q70" s="20"/>
      <c r="R70" s="20"/>
    </row>
    <row r="71" spans="17:18" ht="12.75">
      <c r="Q71" s="20"/>
      <c r="R71" s="20"/>
    </row>
    <row r="72" spans="17:18" ht="12.75">
      <c r="Q72" s="20"/>
      <c r="R72" s="20"/>
    </row>
    <row r="73" spans="17:18" ht="12.75">
      <c r="Q73" s="20"/>
      <c r="R73" s="20"/>
    </row>
    <row r="74" spans="17:18" ht="12.75">
      <c r="Q74" s="20"/>
      <c r="R74" s="20"/>
    </row>
    <row r="75" spans="17:18" ht="12.75">
      <c r="Q75" s="20"/>
      <c r="R75" s="20"/>
    </row>
    <row r="76" spans="17:18" ht="12.75">
      <c r="Q76" s="20"/>
      <c r="R76" s="20"/>
    </row>
    <row r="77" spans="17:18" ht="12.75">
      <c r="Q77" s="20"/>
      <c r="R77" s="20"/>
    </row>
    <row r="78" spans="17:18" ht="12.75">
      <c r="Q78" s="20"/>
      <c r="R78" s="20"/>
    </row>
    <row r="79" spans="17:18" ht="12.75">
      <c r="Q79" s="20"/>
      <c r="R79" s="20"/>
    </row>
    <row r="80" spans="17:18" ht="12.75">
      <c r="Q80" s="20"/>
      <c r="R80" s="20"/>
    </row>
    <row r="81" spans="17:18" ht="12.75">
      <c r="Q81" s="20"/>
      <c r="R81" s="20"/>
    </row>
    <row r="82" spans="17:18" ht="12.75">
      <c r="Q82" s="20"/>
      <c r="R82" s="20"/>
    </row>
    <row r="83" spans="17:18" ht="12.75">
      <c r="Q83" s="20"/>
      <c r="R83" s="20"/>
    </row>
    <row r="84" spans="17:18" ht="12.75">
      <c r="Q84" s="20"/>
      <c r="R84" s="20"/>
    </row>
    <row r="85" spans="17:18" ht="12.75">
      <c r="Q85" s="20"/>
      <c r="R85" s="20"/>
    </row>
    <row r="86" spans="17:18" ht="12.75">
      <c r="Q86" s="20"/>
      <c r="R86" s="20"/>
    </row>
    <row r="87" spans="17:18" ht="12.75">
      <c r="Q87" s="20"/>
      <c r="R87" s="20"/>
    </row>
    <row r="88" spans="17:18" ht="12.75">
      <c r="Q88" s="20"/>
      <c r="R88" s="20"/>
    </row>
    <row r="89" spans="17:18" ht="12.75">
      <c r="Q89" s="20"/>
      <c r="R89" s="20"/>
    </row>
    <row r="90" spans="17:18" ht="12.75">
      <c r="Q90" s="20"/>
      <c r="R90" s="20"/>
    </row>
    <row r="91" spans="17:18" ht="12.75">
      <c r="Q91" s="20"/>
      <c r="R91" s="20"/>
    </row>
    <row r="92" spans="17:18" ht="12.75">
      <c r="Q92" s="20"/>
      <c r="R92" s="20"/>
    </row>
    <row r="93" spans="17:18" ht="12.75">
      <c r="Q93" s="20"/>
      <c r="R93" s="20"/>
    </row>
    <row r="94" spans="17:18" ht="12.75">
      <c r="Q94" s="20"/>
      <c r="R94" s="20"/>
    </row>
    <row r="95" spans="17:18" ht="12.75">
      <c r="Q95" s="20"/>
      <c r="R95" s="20"/>
    </row>
    <row r="96" spans="17:18" ht="12.75">
      <c r="Q96" s="20"/>
      <c r="R96" s="20"/>
    </row>
    <row r="97" spans="17:18" ht="12.75">
      <c r="Q97" s="20"/>
      <c r="R97" s="20"/>
    </row>
    <row r="98" spans="17:18" ht="12.75">
      <c r="Q98" s="20"/>
      <c r="R98" s="20"/>
    </row>
    <row r="99" spans="17:18" ht="12.75">
      <c r="Q99" s="20"/>
      <c r="R99" s="20"/>
    </row>
    <row r="100" spans="17:18" ht="12.75">
      <c r="Q100" s="20"/>
      <c r="R100" s="20"/>
    </row>
    <row r="101" spans="17:18" ht="12.75">
      <c r="Q101" s="20"/>
      <c r="R101" s="20"/>
    </row>
    <row r="102" spans="17:18" ht="12.75">
      <c r="Q102" s="20"/>
      <c r="R102" s="20"/>
    </row>
    <row r="103" spans="17:18" ht="12.75">
      <c r="Q103" s="20"/>
      <c r="R103" s="20"/>
    </row>
    <row r="104" spans="17:18" ht="12.75">
      <c r="Q104" s="20"/>
      <c r="R104" s="20"/>
    </row>
    <row r="105" spans="17:18" ht="12.75">
      <c r="Q105" s="20"/>
      <c r="R105" s="20"/>
    </row>
    <row r="106" spans="17:18" ht="12.75">
      <c r="Q106" s="20"/>
      <c r="R106" s="20"/>
    </row>
    <row r="107" spans="17:18" ht="12.75">
      <c r="Q107" s="20"/>
      <c r="R107" s="20"/>
    </row>
    <row r="108" spans="17:18" ht="12.75">
      <c r="Q108" s="20"/>
      <c r="R108" s="20"/>
    </row>
    <row r="109" spans="17:18" ht="12.75">
      <c r="Q109" s="20"/>
      <c r="R109" s="20"/>
    </row>
    <row r="110" spans="17:18" ht="12.75">
      <c r="Q110" s="20"/>
      <c r="R110" s="20"/>
    </row>
    <row r="111" spans="17:18" ht="12.75">
      <c r="Q111" s="20"/>
      <c r="R111" s="20"/>
    </row>
    <row r="112" spans="17:18" ht="12.75">
      <c r="Q112" s="20"/>
      <c r="R112" s="20"/>
    </row>
    <row r="113" spans="17:18" ht="12.75">
      <c r="Q113" s="20"/>
      <c r="R113" s="20"/>
    </row>
    <row r="114" spans="17:18" ht="12.75">
      <c r="Q114" s="20"/>
      <c r="R114" s="20"/>
    </row>
    <row r="115" spans="17:18" ht="12.75">
      <c r="Q115" s="20"/>
      <c r="R115" s="20"/>
    </row>
    <row r="116" spans="17:18" ht="12.75">
      <c r="Q116" s="20"/>
      <c r="R116" s="20"/>
    </row>
    <row r="117" spans="17:18" ht="12.75">
      <c r="Q117" s="20"/>
      <c r="R117" s="20"/>
    </row>
    <row r="118" spans="17:18" ht="12.75">
      <c r="Q118" s="20"/>
      <c r="R118" s="20"/>
    </row>
    <row r="119" spans="17:18" ht="12.75">
      <c r="Q119" s="20"/>
      <c r="R119" s="20"/>
    </row>
    <row r="120" spans="17:18" ht="12.75">
      <c r="Q120" s="20"/>
      <c r="R120" s="20"/>
    </row>
    <row r="121" spans="17:18" ht="12.75">
      <c r="Q121" s="20"/>
      <c r="R121" s="20"/>
    </row>
    <row r="122" spans="17:18" ht="12.75">
      <c r="Q122" s="20"/>
      <c r="R122" s="20"/>
    </row>
    <row r="123" spans="17:18" ht="12.75">
      <c r="Q123" s="20"/>
      <c r="R123" s="20"/>
    </row>
    <row r="124" spans="17:18" ht="12.75">
      <c r="Q124" s="20"/>
      <c r="R124" s="20"/>
    </row>
    <row r="125" spans="17:18" ht="12.75">
      <c r="Q125" s="20"/>
      <c r="R125" s="20"/>
    </row>
    <row r="126" spans="17:18" ht="12.75">
      <c r="Q126" s="20"/>
      <c r="R126" s="20"/>
    </row>
    <row r="127" spans="17:18" ht="12.75">
      <c r="Q127" s="20"/>
      <c r="R127" s="20"/>
    </row>
    <row r="128" spans="17:18" ht="12.75">
      <c r="Q128" s="20"/>
      <c r="R128" s="20"/>
    </row>
    <row r="129" spans="17:18" ht="12.75">
      <c r="Q129" s="20"/>
      <c r="R129" s="20"/>
    </row>
    <row r="130" spans="17:18" ht="12.75">
      <c r="Q130" s="20"/>
      <c r="R130" s="20"/>
    </row>
    <row r="131" spans="17:18" ht="12.75">
      <c r="Q131" s="20"/>
      <c r="R131" s="20"/>
    </row>
    <row r="132" spans="17:18" ht="12.75">
      <c r="Q132" s="20"/>
      <c r="R132" s="20"/>
    </row>
    <row r="133" spans="17:18" ht="12.75">
      <c r="Q133" s="20"/>
      <c r="R133" s="20"/>
    </row>
    <row r="134" spans="17:18" ht="12.75">
      <c r="Q134" s="20"/>
      <c r="R134" s="20"/>
    </row>
    <row r="135" spans="17:18" ht="12.75">
      <c r="Q135" s="20"/>
      <c r="R135" s="20"/>
    </row>
    <row r="136" spans="17:18" ht="12.75">
      <c r="Q136" s="20"/>
      <c r="R136" s="20"/>
    </row>
    <row r="137" spans="17:18" ht="12.75">
      <c r="Q137" s="20"/>
      <c r="R137" s="20"/>
    </row>
    <row r="138" spans="17:18" ht="12.75">
      <c r="Q138" s="20"/>
      <c r="R138" s="20"/>
    </row>
    <row r="139" spans="17:18" ht="12.75">
      <c r="Q139" s="20"/>
      <c r="R139" s="20"/>
    </row>
    <row r="140" spans="17:18" ht="12.75">
      <c r="Q140" s="20"/>
      <c r="R140" s="20"/>
    </row>
    <row r="141" spans="17:18" ht="12.75">
      <c r="Q141" s="20"/>
      <c r="R141" s="20"/>
    </row>
    <row r="142" spans="17:18" ht="12.75">
      <c r="Q142" s="20"/>
      <c r="R142" s="20"/>
    </row>
    <row r="143" spans="17:18" ht="12.75">
      <c r="Q143" s="20"/>
      <c r="R143" s="20"/>
    </row>
    <row r="144" spans="17:18" ht="12.75">
      <c r="Q144" s="20"/>
      <c r="R144" s="20"/>
    </row>
    <row r="145" spans="17:18" ht="12.75">
      <c r="Q145" s="20"/>
      <c r="R145" s="20"/>
    </row>
    <row r="146" spans="17:18" ht="12.75">
      <c r="Q146" s="20"/>
      <c r="R146" s="20"/>
    </row>
    <row r="147" spans="17:18" ht="12.75">
      <c r="Q147" s="20"/>
      <c r="R147" s="20"/>
    </row>
    <row r="148" spans="17:18" ht="12.75">
      <c r="Q148" s="20"/>
      <c r="R148" s="20"/>
    </row>
    <row r="149" spans="17:18" ht="12.75">
      <c r="Q149" s="20"/>
      <c r="R149" s="20"/>
    </row>
    <row r="150" spans="17:18" ht="12.75">
      <c r="Q150" s="20"/>
      <c r="R150" s="20"/>
    </row>
    <row r="151" spans="17:18" ht="12.75">
      <c r="Q151" s="20"/>
      <c r="R151" s="20"/>
    </row>
    <row r="152" spans="17:18" ht="12.75">
      <c r="Q152" s="20"/>
      <c r="R152" s="20"/>
    </row>
    <row r="153" spans="17:18" ht="12.75">
      <c r="Q153" s="20"/>
      <c r="R153" s="20"/>
    </row>
    <row r="154" spans="17:18" ht="12.75">
      <c r="Q154" s="20"/>
      <c r="R154" s="20"/>
    </row>
    <row r="155" spans="17:18" ht="12.75">
      <c r="Q155" s="20"/>
      <c r="R155" s="20"/>
    </row>
    <row r="156" spans="17:18" ht="12.75">
      <c r="Q156" s="20"/>
      <c r="R156" s="20"/>
    </row>
    <row r="157" spans="17:18" ht="12.75">
      <c r="Q157" s="20"/>
      <c r="R157" s="20"/>
    </row>
    <row r="158" spans="17:18" ht="12.75">
      <c r="Q158" s="20"/>
      <c r="R158" s="20"/>
    </row>
    <row r="159" spans="17:18" ht="12.75">
      <c r="Q159" s="20"/>
      <c r="R159" s="20"/>
    </row>
    <row r="160" spans="17:18" ht="12.75">
      <c r="Q160" s="20"/>
      <c r="R160" s="20"/>
    </row>
    <row r="161" spans="17:18" ht="12.75">
      <c r="Q161" s="20"/>
      <c r="R161" s="20"/>
    </row>
    <row r="162" spans="17:18" ht="12.75">
      <c r="Q162" s="20"/>
      <c r="R162" s="20"/>
    </row>
    <row r="163" spans="17:18" ht="12.75">
      <c r="Q163" s="20"/>
      <c r="R163" s="20"/>
    </row>
    <row r="164" spans="17:18" ht="12.75">
      <c r="Q164" s="20"/>
      <c r="R164" s="20"/>
    </row>
    <row r="165" spans="17:18" ht="12.75">
      <c r="Q165" s="20"/>
      <c r="R165" s="20"/>
    </row>
    <row r="166" spans="17:18" ht="12.75">
      <c r="Q166" s="20"/>
      <c r="R166" s="20"/>
    </row>
    <row r="167" spans="17:18" ht="12.75">
      <c r="Q167" s="20"/>
      <c r="R167" s="20"/>
    </row>
    <row r="168" spans="17:18" ht="12.75">
      <c r="Q168" s="20"/>
      <c r="R168" s="20"/>
    </row>
    <row r="169" spans="17:18" ht="12.75">
      <c r="Q169" s="20"/>
      <c r="R169" s="20"/>
    </row>
    <row r="170" spans="17:18" ht="12.75">
      <c r="Q170" s="20"/>
      <c r="R170" s="20"/>
    </row>
    <row r="171" spans="17:18" ht="12.75">
      <c r="Q171" s="20"/>
      <c r="R171" s="20"/>
    </row>
    <row r="172" spans="17:18" ht="12.75">
      <c r="Q172" s="20"/>
      <c r="R172" s="20"/>
    </row>
    <row r="173" spans="17:18" ht="12.75">
      <c r="Q173" s="20"/>
      <c r="R173" s="20"/>
    </row>
    <row r="174" spans="17:18" ht="12.75">
      <c r="Q174" s="20"/>
      <c r="R174" s="20"/>
    </row>
    <row r="175" spans="17:18" ht="12.75">
      <c r="Q175" s="20"/>
      <c r="R175" s="20"/>
    </row>
    <row r="176" spans="17:18" ht="12.75">
      <c r="Q176" s="20"/>
      <c r="R176" s="20"/>
    </row>
    <row r="177" spans="17:18" ht="12.75">
      <c r="Q177" s="20"/>
      <c r="R177" s="20"/>
    </row>
    <row r="178" spans="17:18" ht="12.75">
      <c r="Q178" s="20"/>
      <c r="R178" s="20"/>
    </row>
    <row r="179" spans="17:18" ht="12.75">
      <c r="Q179" s="20"/>
      <c r="R179" s="20"/>
    </row>
    <row r="180" spans="17:18" ht="12.75">
      <c r="Q180" s="20"/>
      <c r="R180" s="20"/>
    </row>
    <row r="181" spans="17:18" ht="12.75">
      <c r="Q181" s="20"/>
      <c r="R181" s="20"/>
    </row>
    <row r="182" spans="17:18" ht="12.75">
      <c r="Q182" s="20"/>
      <c r="R182" s="20"/>
    </row>
    <row r="183" spans="17:18" ht="12.75">
      <c r="Q183" s="20"/>
      <c r="R183" s="20"/>
    </row>
    <row r="184" spans="17:18" ht="12.75">
      <c r="Q184" s="20"/>
      <c r="R184" s="20"/>
    </row>
    <row r="185" spans="17:18" ht="12.75">
      <c r="Q185" s="20"/>
      <c r="R185" s="20"/>
    </row>
    <row r="186" spans="17:18" ht="12.75">
      <c r="Q186" s="20"/>
      <c r="R186" s="20"/>
    </row>
    <row r="187" spans="17:18" ht="12.75">
      <c r="Q187" s="20"/>
      <c r="R187" s="20"/>
    </row>
    <row r="188" spans="17:18" ht="12.75">
      <c r="Q188" s="20"/>
      <c r="R188" s="20"/>
    </row>
    <row r="189" spans="17:18" ht="12.75">
      <c r="Q189" s="20"/>
      <c r="R189" s="20"/>
    </row>
    <row r="190" spans="17:18" ht="12.75">
      <c r="Q190" s="20"/>
      <c r="R190" s="20"/>
    </row>
    <row r="191" spans="17:18" ht="12.75">
      <c r="Q191" s="20"/>
      <c r="R191" s="20"/>
    </row>
    <row r="192" spans="17:18" ht="12.75">
      <c r="Q192" s="20"/>
      <c r="R192" s="20"/>
    </row>
    <row r="193" spans="17:18" ht="12.75">
      <c r="Q193" s="20"/>
      <c r="R193" s="20"/>
    </row>
    <row r="194" spans="17:18" ht="12.75">
      <c r="Q194" s="20"/>
      <c r="R194" s="20"/>
    </row>
    <row r="195" spans="17:18" ht="12.75">
      <c r="Q195" s="20"/>
      <c r="R195" s="20"/>
    </row>
    <row r="196" spans="17:18" ht="12.75">
      <c r="Q196" s="20"/>
      <c r="R196" s="20"/>
    </row>
    <row r="197" spans="17:18" ht="12.75">
      <c r="Q197" s="20"/>
      <c r="R197" s="20"/>
    </row>
    <row r="198" spans="17:18" ht="12.75">
      <c r="Q198" s="20"/>
      <c r="R198" s="20"/>
    </row>
    <row r="199" spans="17:18" ht="12.75">
      <c r="Q199" s="20"/>
      <c r="R199" s="20"/>
    </row>
    <row r="200" spans="17:18" ht="12.75">
      <c r="Q200" s="20"/>
      <c r="R200" s="20"/>
    </row>
    <row r="201" spans="17:18" ht="12.75">
      <c r="Q201" s="20"/>
      <c r="R201" s="20"/>
    </row>
    <row r="202" spans="17:18" ht="12.75">
      <c r="Q202" s="20"/>
      <c r="R202" s="20"/>
    </row>
    <row r="203" spans="17:18" ht="12.75">
      <c r="Q203" s="20"/>
      <c r="R203" s="20"/>
    </row>
    <row r="204" spans="17:18" ht="12.75">
      <c r="Q204" s="20"/>
      <c r="R204" s="20"/>
    </row>
    <row r="205" spans="17:18" ht="12.75">
      <c r="Q205" s="20"/>
      <c r="R205" s="20"/>
    </row>
    <row r="206" spans="17:18" ht="12.75">
      <c r="Q206" s="20"/>
      <c r="R206" s="20"/>
    </row>
    <row r="207" spans="17:18" ht="12.75">
      <c r="Q207" s="20"/>
      <c r="R207" s="20"/>
    </row>
    <row r="208" spans="17:18" ht="12.75">
      <c r="Q208" s="20"/>
      <c r="R208" s="20"/>
    </row>
    <row r="209" spans="17:18" ht="12.75">
      <c r="Q209" s="20"/>
      <c r="R209" s="20"/>
    </row>
    <row r="210" spans="17:18" ht="12.75">
      <c r="Q210" s="20"/>
      <c r="R210" s="20"/>
    </row>
    <row r="211" spans="17:18" ht="12.75">
      <c r="Q211" s="20"/>
      <c r="R211" s="20"/>
    </row>
    <row r="212" spans="17:18" ht="12.75">
      <c r="Q212" s="20"/>
      <c r="R212" s="20"/>
    </row>
    <row r="213" spans="17:18" ht="12.75">
      <c r="Q213" s="20"/>
      <c r="R213" s="20"/>
    </row>
    <row r="214" spans="17:18" ht="12.75">
      <c r="Q214" s="20"/>
      <c r="R214" s="20"/>
    </row>
    <row r="215" spans="17:18" ht="12.75">
      <c r="Q215" s="20"/>
      <c r="R215" s="20"/>
    </row>
    <row r="216" spans="17:18" ht="12.75">
      <c r="Q216" s="20"/>
      <c r="R216" s="20"/>
    </row>
    <row r="217" spans="17:18" ht="12.75">
      <c r="Q217" s="20"/>
      <c r="R217" s="20"/>
    </row>
    <row r="218" spans="17:18" ht="12.75">
      <c r="Q218" s="20"/>
      <c r="R218" s="20"/>
    </row>
    <row r="219" spans="17:18" ht="12.75">
      <c r="Q219" s="20"/>
      <c r="R219" s="20"/>
    </row>
    <row r="220" spans="17:18" ht="12.75">
      <c r="Q220" s="20"/>
      <c r="R220" s="20"/>
    </row>
    <row r="221" spans="17:18" ht="12.75">
      <c r="Q221" s="20"/>
      <c r="R221" s="20"/>
    </row>
    <row r="222" spans="17:18" ht="12.75">
      <c r="Q222" s="20"/>
      <c r="R222" s="20"/>
    </row>
    <row r="223" spans="17:18" ht="12.75">
      <c r="Q223" s="20"/>
      <c r="R223" s="20"/>
    </row>
    <row r="224" spans="17:18" ht="12.75">
      <c r="Q224" s="20"/>
      <c r="R224" s="20"/>
    </row>
    <row r="225" spans="17:18" ht="12.75">
      <c r="Q225" s="20"/>
      <c r="R225" s="20"/>
    </row>
    <row r="226" spans="17:18" ht="12.75">
      <c r="Q226" s="20"/>
      <c r="R226" s="20"/>
    </row>
    <row r="227" spans="17:18" ht="12.75">
      <c r="Q227" s="20"/>
      <c r="R227" s="20"/>
    </row>
    <row r="228" spans="17:18" ht="12.75">
      <c r="Q228" s="20"/>
      <c r="R228" s="20"/>
    </row>
    <row r="229" spans="17:18" ht="12.75">
      <c r="Q229" s="20"/>
      <c r="R229" s="20"/>
    </row>
    <row r="230" spans="17:18" ht="12.75">
      <c r="Q230" s="20"/>
      <c r="R230" s="20"/>
    </row>
    <row r="231" spans="17:18" ht="12.75">
      <c r="Q231" s="20"/>
      <c r="R231" s="20"/>
    </row>
    <row r="232" spans="17:18" ht="12.75">
      <c r="Q232" s="20"/>
      <c r="R232" s="20"/>
    </row>
    <row r="233" spans="17:18" ht="12.75">
      <c r="Q233" s="20"/>
      <c r="R233" s="20"/>
    </row>
    <row r="234" spans="17:18" ht="12.75">
      <c r="Q234" s="20"/>
      <c r="R234" s="20"/>
    </row>
    <row r="235" spans="17:18" ht="12.75">
      <c r="Q235" s="20"/>
      <c r="R235" s="20"/>
    </row>
    <row r="236" spans="17:18" ht="12.75">
      <c r="Q236" s="20"/>
      <c r="R236" s="20"/>
    </row>
    <row r="237" spans="17:18" ht="12.75">
      <c r="Q237" s="20"/>
      <c r="R237" s="20"/>
    </row>
    <row r="238" spans="17:18" ht="12.75">
      <c r="Q238" s="20"/>
      <c r="R238" s="20"/>
    </row>
    <row r="239" spans="17:18" ht="12.75">
      <c r="Q239" s="20"/>
      <c r="R239" s="20"/>
    </row>
    <row r="240" spans="17:18" ht="12.75">
      <c r="Q240" s="20"/>
      <c r="R240" s="20"/>
    </row>
    <row r="241" spans="17:18" ht="12.75">
      <c r="Q241" s="20"/>
      <c r="R241" s="20"/>
    </row>
    <row r="242" spans="17:18" ht="12.75">
      <c r="Q242" s="20"/>
      <c r="R242" s="20"/>
    </row>
    <row r="243" spans="17:18" ht="12.75">
      <c r="Q243" s="20"/>
      <c r="R243" s="20"/>
    </row>
    <row r="244" spans="17:18" ht="12.75">
      <c r="Q244" s="20"/>
      <c r="R244" s="20"/>
    </row>
    <row r="245" spans="17:18" ht="12.75">
      <c r="Q245" s="20"/>
      <c r="R245" s="20"/>
    </row>
    <row r="246" spans="17:18" ht="12.75">
      <c r="Q246" s="20"/>
      <c r="R246" s="20"/>
    </row>
    <row r="247" spans="17:18" ht="12.75">
      <c r="Q247" s="20"/>
      <c r="R247" s="20"/>
    </row>
    <row r="248" spans="17:18" ht="12.75">
      <c r="Q248" s="20"/>
      <c r="R248" s="20"/>
    </row>
    <row r="249" spans="17:18" ht="12.75">
      <c r="Q249" s="20"/>
      <c r="R249" s="20"/>
    </row>
    <row r="250" spans="17:18" ht="12.75">
      <c r="Q250" s="20"/>
      <c r="R250" s="20"/>
    </row>
    <row r="251" spans="17:18" ht="12.75">
      <c r="Q251" s="20"/>
      <c r="R251" s="20"/>
    </row>
    <row r="252" spans="17:18" ht="12.75">
      <c r="Q252" s="20"/>
      <c r="R252" s="20"/>
    </row>
    <row r="253" spans="17:18" ht="12.75">
      <c r="Q253" s="20"/>
      <c r="R253" s="20"/>
    </row>
    <row r="254" spans="17:18" ht="12.75">
      <c r="Q254" s="20"/>
      <c r="R254" s="20"/>
    </row>
    <row r="255" spans="17:18" ht="12.75">
      <c r="Q255" s="20"/>
      <c r="R255" s="20"/>
    </row>
    <row r="256" spans="17:18" ht="12.75">
      <c r="Q256" s="20"/>
      <c r="R256" s="20"/>
    </row>
    <row r="257" spans="17:18" ht="12.75">
      <c r="Q257" s="20"/>
      <c r="R257" s="20"/>
    </row>
    <row r="258" spans="17:18" ht="12.75">
      <c r="Q258" s="20"/>
      <c r="R258" s="20"/>
    </row>
    <row r="259" spans="17:18" ht="12.75">
      <c r="Q259" s="20"/>
      <c r="R259" s="20"/>
    </row>
    <row r="260" spans="17:18" ht="12.75">
      <c r="Q260" s="20"/>
      <c r="R260" s="20"/>
    </row>
    <row r="261" spans="17:18" ht="12.75">
      <c r="Q261" s="20"/>
      <c r="R261" s="20"/>
    </row>
    <row r="262" spans="17:18" ht="12.75">
      <c r="Q262" s="20"/>
      <c r="R262" s="20"/>
    </row>
    <row r="263" spans="17:18" ht="12.75">
      <c r="Q263" s="20"/>
      <c r="R263" s="20"/>
    </row>
    <row r="264" spans="17:18" ht="12.75">
      <c r="Q264" s="20"/>
      <c r="R264" s="20"/>
    </row>
    <row r="265" spans="17:18" ht="12.75">
      <c r="Q265" s="20"/>
      <c r="R265" s="20"/>
    </row>
    <row r="266" spans="17:18" ht="12.75">
      <c r="Q266" s="20"/>
      <c r="R266" s="20"/>
    </row>
    <row r="267" spans="17:18" ht="12.75">
      <c r="Q267" s="20"/>
      <c r="R267" s="20"/>
    </row>
    <row r="268" spans="17:18" ht="12.75">
      <c r="Q268" s="20"/>
      <c r="R268" s="20"/>
    </row>
    <row r="269" spans="17:18" ht="12.75">
      <c r="Q269" s="20"/>
      <c r="R269" s="20"/>
    </row>
    <row r="270" spans="17:18" ht="12.75">
      <c r="Q270" s="20"/>
      <c r="R270" s="20"/>
    </row>
    <row r="271" spans="17:18" ht="12.75">
      <c r="Q271" s="20"/>
      <c r="R271" s="20"/>
    </row>
    <row r="272" spans="17:18" ht="12.75">
      <c r="Q272" s="20"/>
      <c r="R272" s="20"/>
    </row>
    <row r="273" spans="17:18" ht="12.75">
      <c r="Q273" s="20"/>
      <c r="R273" s="20"/>
    </row>
    <row r="274" spans="17:18" ht="12.75">
      <c r="Q274" s="20"/>
      <c r="R274" s="20"/>
    </row>
    <row r="275" spans="17:18" ht="12.75">
      <c r="Q275" s="20"/>
      <c r="R275" s="20"/>
    </row>
    <row r="276" spans="17:18" ht="12.75">
      <c r="Q276" s="20"/>
      <c r="R276" s="20"/>
    </row>
    <row r="277" spans="17:18" ht="12.75">
      <c r="Q277" s="20"/>
      <c r="R277" s="20"/>
    </row>
    <row r="278" spans="17:18" ht="12.75">
      <c r="Q278" s="20"/>
      <c r="R278" s="20"/>
    </row>
    <row r="279" spans="17:18" ht="12.75">
      <c r="Q279" s="20"/>
      <c r="R279" s="20"/>
    </row>
    <row r="280" spans="17:18" ht="12.75">
      <c r="Q280" s="20"/>
      <c r="R280" s="20"/>
    </row>
    <row r="281" spans="17:18" ht="12.75">
      <c r="Q281" s="20"/>
      <c r="R281" s="20"/>
    </row>
    <row r="282" spans="17:18" ht="12.75">
      <c r="Q282" s="20"/>
      <c r="R282" s="20"/>
    </row>
    <row r="283" spans="17:18" ht="12.75">
      <c r="Q283" s="20"/>
      <c r="R283" s="20"/>
    </row>
    <row r="284" spans="17:18" ht="12.75">
      <c r="Q284" s="20"/>
      <c r="R284" s="20"/>
    </row>
    <row r="285" spans="17:18" ht="12.75">
      <c r="Q285" s="20"/>
      <c r="R285" s="20"/>
    </row>
    <row r="286" spans="17:18" ht="12.75">
      <c r="Q286" s="20"/>
      <c r="R286" s="20"/>
    </row>
    <row r="287" spans="17:18" ht="12.75">
      <c r="Q287" s="20"/>
      <c r="R287" s="20"/>
    </row>
    <row r="288" spans="17:18" ht="12.75">
      <c r="Q288" s="20"/>
      <c r="R288" s="20"/>
    </row>
    <row r="289" spans="17:18" ht="12.75">
      <c r="Q289" s="20"/>
      <c r="R289" s="20"/>
    </row>
    <row r="290" spans="17:18" ht="12.75">
      <c r="Q290" s="20"/>
      <c r="R290" s="20"/>
    </row>
    <row r="291" spans="17:18" ht="12.75">
      <c r="Q291" s="20"/>
      <c r="R291" s="20"/>
    </row>
    <row r="292" spans="17:18" ht="12.75">
      <c r="Q292" s="20"/>
      <c r="R292" s="20"/>
    </row>
    <row r="293" spans="17:18" ht="12.75">
      <c r="Q293" s="20"/>
      <c r="R293" s="20"/>
    </row>
    <row r="294" spans="17:18" ht="12.75">
      <c r="Q294" s="20"/>
      <c r="R294" s="20"/>
    </row>
    <row r="295" spans="17:18" ht="12.75">
      <c r="Q295" s="20"/>
      <c r="R295" s="20"/>
    </row>
    <row r="296" spans="17:18" ht="12.75">
      <c r="Q296" s="20"/>
      <c r="R296" s="20"/>
    </row>
    <row r="297" spans="17:18" ht="12.75">
      <c r="Q297" s="20"/>
      <c r="R297" s="20"/>
    </row>
    <row r="298" spans="17:18" ht="12.75">
      <c r="Q298" s="20"/>
      <c r="R298" s="20"/>
    </row>
    <row r="299" spans="17:18" ht="12.75">
      <c r="Q299" s="20"/>
      <c r="R299" s="20"/>
    </row>
    <row r="300" spans="17:18" ht="12.75">
      <c r="Q300" s="20"/>
      <c r="R300" s="20"/>
    </row>
    <row r="301" spans="17:18" ht="12.75">
      <c r="Q301" s="20"/>
      <c r="R301" s="20"/>
    </row>
    <row r="302" spans="17:18" ht="12.75">
      <c r="Q302" s="20"/>
      <c r="R302" s="20"/>
    </row>
    <row r="303" spans="17:18" ht="12.75">
      <c r="Q303" s="20"/>
      <c r="R303" s="20"/>
    </row>
    <row r="304" spans="17:18" ht="12.75">
      <c r="Q304" s="20"/>
      <c r="R304" s="20"/>
    </row>
    <row r="305" spans="17:18" ht="12.75">
      <c r="Q305" s="20"/>
      <c r="R305" s="20"/>
    </row>
    <row r="306" spans="17:18" ht="12.75">
      <c r="Q306" s="20"/>
      <c r="R306" s="20"/>
    </row>
    <row r="307" spans="17:18" ht="12.75">
      <c r="Q307" s="20"/>
      <c r="R307" s="20"/>
    </row>
    <row r="308" spans="17:18" ht="12.75">
      <c r="Q308" s="20"/>
      <c r="R308" s="20"/>
    </row>
    <row r="309" spans="17:18" ht="12.75">
      <c r="Q309" s="20"/>
      <c r="R309" s="20"/>
    </row>
    <row r="310" spans="17:18" ht="12.75">
      <c r="Q310" s="20"/>
      <c r="R310" s="20"/>
    </row>
    <row r="311" spans="17:18" ht="12.75">
      <c r="Q311" s="20"/>
      <c r="R311" s="20"/>
    </row>
    <row r="312" spans="17:18" ht="12.75">
      <c r="Q312" s="20"/>
      <c r="R312" s="20"/>
    </row>
    <row r="313" spans="17:18" ht="12.75">
      <c r="Q313" s="20"/>
      <c r="R313" s="20"/>
    </row>
    <row r="314" spans="17:18" ht="12.75">
      <c r="Q314" s="20"/>
      <c r="R314" s="20"/>
    </row>
    <row r="315" spans="17:18" ht="12.75">
      <c r="Q315" s="20"/>
      <c r="R315" s="20"/>
    </row>
    <row r="316" spans="17:18" ht="12.75">
      <c r="Q316" s="20"/>
      <c r="R316" s="20"/>
    </row>
    <row r="317" spans="17:18" ht="12.75">
      <c r="Q317" s="20"/>
      <c r="R317" s="20"/>
    </row>
    <row r="318" spans="17:18" ht="12.75">
      <c r="Q318" s="20"/>
      <c r="R318" s="20"/>
    </row>
    <row r="319" spans="17:18" ht="12.75">
      <c r="Q319" s="20"/>
      <c r="R319" s="20"/>
    </row>
    <row r="320" spans="17:18" ht="12.75">
      <c r="Q320" s="20"/>
      <c r="R320" s="20"/>
    </row>
    <row r="321" spans="17:18" ht="12.75">
      <c r="Q321" s="20"/>
      <c r="R321" s="20"/>
    </row>
    <row r="322" spans="17:18" ht="12.75">
      <c r="Q322" s="20"/>
      <c r="R322" s="20"/>
    </row>
    <row r="323" spans="17:18" ht="12.75">
      <c r="Q323" s="20"/>
      <c r="R323" s="20"/>
    </row>
    <row r="324" spans="17:18" ht="12.75">
      <c r="Q324" s="20"/>
      <c r="R324" s="20"/>
    </row>
    <row r="325" spans="17:18" ht="12.75">
      <c r="Q325" s="20"/>
      <c r="R325" s="20"/>
    </row>
    <row r="326" spans="17:18" ht="12.75">
      <c r="Q326" s="20"/>
      <c r="R326" s="20"/>
    </row>
    <row r="327" spans="17:18" ht="12.75">
      <c r="Q327" s="20"/>
      <c r="R327" s="20"/>
    </row>
    <row r="328" spans="17:18" ht="12.75">
      <c r="Q328" s="20"/>
      <c r="R328" s="20"/>
    </row>
    <row r="329" spans="17:18" ht="12.75">
      <c r="Q329" s="20"/>
      <c r="R329" s="20"/>
    </row>
    <row r="330" spans="17:18" ht="12.75">
      <c r="Q330" s="20"/>
      <c r="R330" s="20"/>
    </row>
    <row r="331" spans="17:18" ht="12.75">
      <c r="Q331" s="20"/>
      <c r="R331" s="20"/>
    </row>
    <row r="332" spans="17:18" ht="12.75">
      <c r="Q332" s="20"/>
      <c r="R332" s="20"/>
    </row>
    <row r="333" spans="17:18" ht="12.75">
      <c r="Q333" s="20"/>
      <c r="R333" s="20"/>
    </row>
    <row r="334" spans="17:18" ht="12.75">
      <c r="Q334" s="20"/>
      <c r="R334" s="20"/>
    </row>
    <row r="335" spans="17:18" ht="12.75">
      <c r="Q335" s="20"/>
      <c r="R335" s="20"/>
    </row>
    <row r="336" spans="17:18" ht="12.75">
      <c r="Q336" s="20"/>
      <c r="R336" s="20"/>
    </row>
    <row r="337" spans="17:18" ht="12.75">
      <c r="Q337" s="20"/>
      <c r="R337" s="20"/>
    </row>
    <row r="338" spans="17:18" ht="12.75">
      <c r="Q338" s="20"/>
      <c r="R338" s="20"/>
    </row>
    <row r="339" spans="17:18" ht="12.75">
      <c r="Q339" s="20"/>
      <c r="R339" s="20"/>
    </row>
    <row r="340" spans="17:18" ht="12.75">
      <c r="Q340" s="20"/>
      <c r="R340" s="20"/>
    </row>
    <row r="341" spans="17:18" ht="12.75">
      <c r="Q341" s="20"/>
      <c r="R341" s="20"/>
    </row>
    <row r="342" spans="17:18" ht="12.75">
      <c r="Q342" s="20"/>
      <c r="R342" s="20"/>
    </row>
    <row r="343" spans="17:18" ht="12.75">
      <c r="Q343" s="20"/>
      <c r="R343" s="20"/>
    </row>
    <row r="344" spans="17:18" ht="12.75">
      <c r="Q344" s="20"/>
      <c r="R344" s="20"/>
    </row>
    <row r="345" spans="17:18" ht="12.75">
      <c r="Q345" s="20"/>
      <c r="R345" s="20"/>
    </row>
    <row r="346" spans="17:18" ht="12.75">
      <c r="Q346" s="20"/>
      <c r="R346" s="20"/>
    </row>
    <row r="347" spans="17:18" ht="12.75">
      <c r="Q347" s="20"/>
      <c r="R347" s="20"/>
    </row>
    <row r="348" spans="17:18" ht="12.75">
      <c r="Q348" s="20"/>
      <c r="R348" s="20"/>
    </row>
    <row r="349" spans="17:18" ht="12.75">
      <c r="Q349" s="20"/>
      <c r="R349" s="20"/>
    </row>
    <row r="350" spans="17:18" ht="12.75">
      <c r="Q350" s="20"/>
      <c r="R350" s="20"/>
    </row>
    <row r="351" spans="17:18" ht="12.75">
      <c r="Q351" s="20"/>
      <c r="R351" s="20"/>
    </row>
    <row r="352" spans="17:18" ht="12.75">
      <c r="Q352" s="20"/>
      <c r="R352" s="20"/>
    </row>
    <row r="353" spans="17:18" ht="12.75">
      <c r="Q353" s="20"/>
      <c r="R353" s="20"/>
    </row>
    <row r="354" spans="17:18" ht="12.75">
      <c r="Q354" s="20"/>
      <c r="R354" s="20"/>
    </row>
    <row r="355" spans="17:18" ht="12.75">
      <c r="Q355" s="20"/>
      <c r="R355" s="20"/>
    </row>
    <row r="356" spans="17:18" ht="12.75">
      <c r="Q356" s="20"/>
      <c r="R356" s="20"/>
    </row>
    <row r="357" spans="17:18" ht="12.75">
      <c r="Q357" s="20"/>
      <c r="R357" s="20"/>
    </row>
    <row r="358" spans="17:18" ht="12.75">
      <c r="Q358" s="20"/>
      <c r="R358" s="20"/>
    </row>
    <row r="359" spans="17:18" ht="12.75">
      <c r="Q359" s="20"/>
      <c r="R359" s="20"/>
    </row>
    <row r="360" spans="17:18" ht="12.75">
      <c r="Q360" s="20"/>
      <c r="R360" s="20"/>
    </row>
    <row r="361" spans="17:18" ht="12.75">
      <c r="Q361" s="20"/>
      <c r="R361" s="20"/>
    </row>
    <row r="362" spans="17:18" ht="12.75">
      <c r="Q362" s="20"/>
      <c r="R362" s="20"/>
    </row>
    <row r="363" spans="17:18" ht="12.75">
      <c r="Q363" s="20"/>
      <c r="R363" s="20"/>
    </row>
    <row r="364" spans="17:18" ht="12.75">
      <c r="Q364" s="20"/>
      <c r="R364" s="20"/>
    </row>
    <row r="365" spans="17:18" ht="12.75">
      <c r="Q365" s="20"/>
      <c r="R365" s="20"/>
    </row>
    <row r="366" spans="17:18" ht="12.75">
      <c r="Q366" s="20"/>
      <c r="R366" s="20"/>
    </row>
    <row r="367" spans="17:18" ht="12.75">
      <c r="Q367" s="20"/>
      <c r="R367" s="20"/>
    </row>
    <row r="368" spans="17:18" ht="12.75">
      <c r="Q368" s="20"/>
      <c r="R368" s="20"/>
    </row>
    <row r="369" spans="17:18" ht="12.75">
      <c r="Q369" s="20"/>
      <c r="R369" s="20"/>
    </row>
    <row r="370" spans="17:18" ht="12.75">
      <c r="Q370" s="20"/>
      <c r="R370" s="20"/>
    </row>
    <row r="371" spans="17:18" ht="12.75">
      <c r="Q371" s="20"/>
      <c r="R371" s="20"/>
    </row>
    <row r="372" spans="17:18" ht="12.75">
      <c r="Q372" s="20"/>
      <c r="R372" s="20"/>
    </row>
    <row r="373" spans="17:18" ht="12.75">
      <c r="Q373" s="20"/>
      <c r="R373" s="20"/>
    </row>
    <row r="374" spans="17:18" ht="12.75">
      <c r="Q374" s="20"/>
      <c r="R374" s="20"/>
    </row>
    <row r="375" spans="17:18" ht="12.75">
      <c r="Q375" s="20"/>
      <c r="R375" s="20"/>
    </row>
    <row r="376" spans="17:18" ht="12.75">
      <c r="Q376" s="20"/>
      <c r="R376" s="20"/>
    </row>
    <row r="377" spans="17:18" ht="12.75">
      <c r="Q377" s="20"/>
      <c r="R377" s="20"/>
    </row>
    <row r="378" spans="17:18" ht="12.75">
      <c r="Q378" s="20"/>
      <c r="R378" s="20"/>
    </row>
    <row r="379" spans="17:18" ht="12.75">
      <c r="Q379" s="20"/>
      <c r="R379" s="20"/>
    </row>
    <row r="380" spans="17:18" ht="12.75">
      <c r="Q380" s="20"/>
      <c r="R380" s="20"/>
    </row>
    <row r="381" spans="17:18" ht="12.75">
      <c r="Q381" s="20"/>
      <c r="R381" s="20"/>
    </row>
    <row r="382" spans="17:18" ht="12.75">
      <c r="Q382" s="20"/>
      <c r="R382" s="20"/>
    </row>
    <row r="383" spans="17:18" ht="12.75">
      <c r="Q383" s="20"/>
      <c r="R383" s="20"/>
    </row>
    <row r="384" spans="17:18" ht="12.75">
      <c r="Q384" s="20"/>
      <c r="R384" s="20"/>
    </row>
    <row r="385" spans="17:18" ht="12.75">
      <c r="Q385" s="20"/>
      <c r="R385" s="20"/>
    </row>
    <row r="386" spans="17:18" ht="12.75">
      <c r="Q386" s="20"/>
      <c r="R386" s="20"/>
    </row>
    <row r="387" spans="17:18" ht="12.75">
      <c r="Q387" s="20"/>
      <c r="R387" s="20"/>
    </row>
    <row r="388" spans="17:18" ht="12.75">
      <c r="Q388" s="20"/>
      <c r="R388" s="20"/>
    </row>
    <row r="389" spans="17:18" ht="12.75">
      <c r="Q389" s="20"/>
      <c r="R389" s="20"/>
    </row>
    <row r="390" spans="17:18" ht="12.75">
      <c r="Q390" s="20"/>
      <c r="R390" s="20"/>
    </row>
    <row r="391" spans="17:18" ht="12.75">
      <c r="Q391" s="20"/>
      <c r="R391" s="20"/>
    </row>
    <row r="392" spans="17:18" ht="12.75">
      <c r="Q392" s="20"/>
      <c r="R392" s="20"/>
    </row>
    <row r="393" spans="17:18" ht="12.75">
      <c r="Q393" s="20"/>
      <c r="R393" s="20"/>
    </row>
    <row r="394" spans="17:18" ht="12.75">
      <c r="Q394" s="20"/>
      <c r="R394" s="20"/>
    </row>
    <row r="395" spans="17:18" ht="12.75">
      <c r="Q395" s="20"/>
      <c r="R395" s="20"/>
    </row>
    <row r="396" spans="17:18" ht="12.75">
      <c r="Q396" s="20"/>
      <c r="R396" s="20"/>
    </row>
    <row r="397" spans="17:18" ht="12.75">
      <c r="Q397" s="20"/>
      <c r="R397" s="20"/>
    </row>
    <row r="398" spans="17:18" ht="12.75">
      <c r="Q398" s="20"/>
      <c r="R398" s="20"/>
    </row>
    <row r="399" spans="17:18" ht="12.75">
      <c r="Q399" s="20"/>
      <c r="R399" s="20"/>
    </row>
    <row r="400" spans="17:18" ht="12.75">
      <c r="Q400" s="20"/>
      <c r="R400" s="20"/>
    </row>
    <row r="401" spans="17:18" ht="12.75">
      <c r="Q401" s="20"/>
      <c r="R401" s="20"/>
    </row>
    <row r="402" spans="17:18" ht="12.75">
      <c r="Q402" s="20"/>
      <c r="R402" s="20"/>
    </row>
    <row r="403" spans="17:18" ht="12.75">
      <c r="Q403" s="20"/>
      <c r="R403" s="20"/>
    </row>
    <row r="404" spans="17:18" ht="12.75">
      <c r="Q404" s="20"/>
      <c r="R404" s="20"/>
    </row>
    <row r="405" spans="17:18" ht="12.75">
      <c r="Q405" s="20"/>
      <c r="R405" s="20"/>
    </row>
    <row r="406" spans="17:18" ht="12.75">
      <c r="Q406" s="20"/>
      <c r="R406" s="20"/>
    </row>
    <row r="407" spans="17:18" ht="12.75">
      <c r="Q407" s="20"/>
      <c r="R407" s="20"/>
    </row>
    <row r="408" spans="17:18" ht="12.75">
      <c r="Q408" s="20"/>
      <c r="R408" s="20"/>
    </row>
    <row r="409" spans="17:18" ht="12.75">
      <c r="Q409" s="20"/>
      <c r="R409" s="20"/>
    </row>
    <row r="410" spans="17:18" ht="12.75">
      <c r="Q410" s="20"/>
      <c r="R410" s="20"/>
    </row>
    <row r="411" spans="17:18" ht="12.75">
      <c r="Q411" s="20"/>
      <c r="R411" s="20"/>
    </row>
    <row r="412" spans="17:18" ht="12.75">
      <c r="Q412" s="20"/>
      <c r="R412" s="20"/>
    </row>
    <row r="413" spans="17:18" ht="12.75">
      <c r="Q413" s="20"/>
      <c r="R413" s="20"/>
    </row>
    <row r="414" spans="17:18" ht="12.75">
      <c r="Q414" s="20"/>
      <c r="R414" s="20"/>
    </row>
    <row r="415" spans="17:18" ht="12.75">
      <c r="Q415" s="20"/>
      <c r="R415" s="20"/>
    </row>
    <row r="416" spans="17:18" ht="12.75">
      <c r="Q416" s="20"/>
      <c r="R416" s="20"/>
    </row>
    <row r="417" spans="17:18" ht="12.75">
      <c r="Q417" s="20"/>
      <c r="R417" s="20"/>
    </row>
    <row r="418" spans="17:18" ht="12.75">
      <c r="Q418" s="20"/>
      <c r="R418" s="20"/>
    </row>
    <row r="419" spans="17:18" ht="12.75">
      <c r="Q419" s="20"/>
      <c r="R419" s="20"/>
    </row>
    <row r="420" spans="17:18" ht="12.75">
      <c r="Q420" s="20"/>
      <c r="R420" s="20"/>
    </row>
    <row r="421" spans="17:18" ht="12.75">
      <c r="Q421" s="20"/>
      <c r="R421" s="20"/>
    </row>
    <row r="422" spans="17:18" ht="12.75">
      <c r="Q422" s="20"/>
      <c r="R422" s="20"/>
    </row>
    <row r="423" spans="17:18" ht="12.75">
      <c r="Q423" s="20"/>
      <c r="R423" s="20"/>
    </row>
    <row r="424" spans="17:18" ht="12.75">
      <c r="Q424" s="20"/>
      <c r="R424" s="20"/>
    </row>
    <row r="425" spans="17:18" ht="12.75">
      <c r="Q425" s="20"/>
      <c r="R425" s="20"/>
    </row>
    <row r="426" spans="17:18" ht="12.75">
      <c r="Q426" s="20"/>
      <c r="R426" s="20"/>
    </row>
    <row r="427" spans="17:18" ht="12.75">
      <c r="Q427" s="20"/>
      <c r="R427" s="20"/>
    </row>
    <row r="428" spans="17:18" ht="12.75">
      <c r="Q428" s="20"/>
      <c r="R428" s="20"/>
    </row>
    <row r="429" spans="17:18" ht="12.75">
      <c r="Q429" s="20"/>
      <c r="R429" s="20"/>
    </row>
    <row r="430" spans="17:18" ht="12.75">
      <c r="Q430" s="20"/>
      <c r="R430" s="20"/>
    </row>
    <row r="431" spans="17:18" ht="12.75">
      <c r="Q431" s="20"/>
      <c r="R431" s="20"/>
    </row>
    <row r="432" spans="17:18" ht="12.75">
      <c r="Q432" s="20"/>
      <c r="R432" s="20"/>
    </row>
    <row r="433" spans="17:18" ht="12.75">
      <c r="Q433" s="20"/>
      <c r="R433" s="20"/>
    </row>
    <row r="434" spans="17:18" ht="12.75">
      <c r="Q434" s="20"/>
      <c r="R434" s="20"/>
    </row>
    <row r="435" spans="17:18" ht="12.75">
      <c r="Q435" s="20"/>
      <c r="R435" s="20"/>
    </row>
    <row r="436" spans="17:18" ht="12.75">
      <c r="Q436" s="20"/>
      <c r="R436" s="20"/>
    </row>
    <row r="437" spans="17:18" ht="12.75">
      <c r="Q437" s="20"/>
      <c r="R437" s="20"/>
    </row>
    <row r="438" spans="17:18" ht="12.75">
      <c r="Q438" s="20"/>
      <c r="R438" s="20"/>
    </row>
    <row r="439" spans="17:18" ht="12.75">
      <c r="Q439" s="20"/>
      <c r="R439" s="20"/>
    </row>
    <row r="440" spans="17:18" ht="12.75">
      <c r="Q440" s="20"/>
      <c r="R440" s="20"/>
    </row>
    <row r="441" spans="17:18" ht="12.75">
      <c r="Q441" s="20"/>
      <c r="R441" s="20"/>
    </row>
    <row r="442" spans="17:18" ht="12.75">
      <c r="Q442" s="20"/>
      <c r="R442" s="20"/>
    </row>
    <row r="443" spans="17:18" ht="12.75">
      <c r="Q443" s="20"/>
      <c r="R443" s="20"/>
    </row>
    <row r="444" spans="17:18" ht="12.75">
      <c r="Q444" s="20"/>
      <c r="R444" s="20"/>
    </row>
    <row r="445" spans="17:18" ht="12.75">
      <c r="Q445" s="20"/>
      <c r="R445" s="20"/>
    </row>
    <row r="446" spans="17:18" ht="12.75">
      <c r="Q446" s="20"/>
      <c r="R446" s="20"/>
    </row>
    <row r="447" spans="17:18" ht="12.75">
      <c r="Q447" s="20"/>
      <c r="R447" s="20"/>
    </row>
    <row r="448" spans="17:18" ht="12.75">
      <c r="Q448" s="20"/>
      <c r="R448" s="20"/>
    </row>
    <row r="449" spans="17:18" ht="12.75">
      <c r="Q449" s="20"/>
      <c r="R449" s="20"/>
    </row>
    <row r="450" spans="17:18" ht="12.75">
      <c r="Q450" s="20"/>
      <c r="R450" s="20"/>
    </row>
    <row r="451" spans="17:18" ht="12.75">
      <c r="Q451" s="20"/>
      <c r="R451" s="20"/>
    </row>
    <row r="452" spans="17:18" ht="12.75">
      <c r="Q452" s="20"/>
      <c r="R452" s="20"/>
    </row>
    <row r="453" spans="17:18" ht="12.75">
      <c r="Q453" s="20"/>
      <c r="R453" s="20"/>
    </row>
    <row r="454" spans="17:18" ht="12.75">
      <c r="Q454" s="20"/>
      <c r="R454" s="20"/>
    </row>
    <row r="455" spans="17:18" ht="12.75">
      <c r="Q455" s="20"/>
      <c r="R455" s="20"/>
    </row>
    <row r="456" spans="17:18" ht="12.75">
      <c r="Q456" s="20"/>
      <c r="R456" s="20"/>
    </row>
    <row r="457" spans="17:18" ht="12.75">
      <c r="Q457" s="20"/>
      <c r="R457" s="20"/>
    </row>
    <row r="458" spans="17:18" ht="12.75">
      <c r="Q458" s="20"/>
      <c r="R458" s="20"/>
    </row>
    <row r="459" spans="17:18" ht="12.75">
      <c r="Q459" s="20"/>
      <c r="R459" s="20"/>
    </row>
    <row r="460" spans="17:18" ht="12.75">
      <c r="Q460" s="20"/>
      <c r="R460" s="20"/>
    </row>
    <row r="461" spans="17:18" ht="12.75">
      <c r="Q461" s="20"/>
      <c r="R461" s="20"/>
    </row>
    <row r="462" spans="17:18" ht="12.75">
      <c r="Q462" s="20"/>
      <c r="R462" s="20"/>
    </row>
    <row r="463" spans="17:18" ht="12.75">
      <c r="Q463" s="20"/>
      <c r="R463" s="20"/>
    </row>
    <row r="464" spans="17:18" ht="12.75">
      <c r="Q464" s="20"/>
      <c r="R464" s="20"/>
    </row>
    <row r="465" spans="17:18" ht="12.75">
      <c r="Q465" s="20"/>
      <c r="R465" s="20"/>
    </row>
    <row r="466" spans="17:18" ht="12.75">
      <c r="Q466" s="20"/>
      <c r="R466" s="20"/>
    </row>
    <row r="467" spans="17:18" ht="12.75">
      <c r="Q467" s="20"/>
      <c r="R467" s="20"/>
    </row>
    <row r="468" spans="17:18" ht="12.75">
      <c r="Q468" s="20"/>
      <c r="R468" s="20"/>
    </row>
    <row r="469" spans="17:18" ht="12.75">
      <c r="Q469" s="20"/>
      <c r="R469" s="20"/>
    </row>
    <row r="470" spans="17:18" ht="12.75">
      <c r="Q470" s="20"/>
      <c r="R470" s="20"/>
    </row>
    <row r="471" spans="17:18" ht="12.75">
      <c r="Q471" s="20"/>
      <c r="R471" s="20"/>
    </row>
    <row r="472" spans="17:18" ht="12.75">
      <c r="Q472" s="20"/>
      <c r="R472" s="20"/>
    </row>
    <row r="473" spans="17:18" ht="12.75">
      <c r="Q473" s="20"/>
      <c r="R473" s="20"/>
    </row>
    <row r="474" spans="17:18" ht="12.75">
      <c r="Q474" s="20"/>
      <c r="R474" s="20"/>
    </row>
    <row r="475" spans="17:18" ht="12.75">
      <c r="Q475" s="20"/>
      <c r="R475" s="20"/>
    </row>
    <row r="476" spans="17:18" ht="12.75">
      <c r="Q476" s="20"/>
      <c r="R476" s="20"/>
    </row>
    <row r="477" spans="17:18" ht="12.75">
      <c r="Q477" s="20"/>
      <c r="R477" s="20"/>
    </row>
    <row r="478" spans="17:18" ht="12.75">
      <c r="Q478" s="20"/>
      <c r="R478" s="20"/>
    </row>
    <row r="479" spans="17:18" ht="12.75">
      <c r="Q479" s="20"/>
      <c r="R479" s="20"/>
    </row>
    <row r="480" spans="17:18" ht="12.75">
      <c r="Q480" s="20"/>
      <c r="R480" s="20"/>
    </row>
    <row r="481" spans="17:18" ht="12.75">
      <c r="Q481" s="20"/>
      <c r="R481" s="20"/>
    </row>
    <row r="482" spans="17:18" ht="12.75">
      <c r="Q482" s="20"/>
      <c r="R482" s="20"/>
    </row>
    <row r="483" spans="17:18" ht="12.75">
      <c r="Q483" s="20"/>
      <c r="R483" s="20"/>
    </row>
    <row r="484" spans="17:18" ht="12.75">
      <c r="Q484" s="20"/>
      <c r="R484" s="20"/>
    </row>
    <row r="485" spans="17:18" ht="12.75">
      <c r="Q485" s="20"/>
      <c r="R485" s="20"/>
    </row>
    <row r="486" spans="17:18" ht="12.75">
      <c r="Q486" s="20"/>
      <c r="R486" s="20"/>
    </row>
    <row r="487" spans="17:18" ht="12.75">
      <c r="Q487" s="20"/>
      <c r="R487" s="20"/>
    </row>
    <row r="488" spans="17:18" ht="12.75">
      <c r="Q488" s="20"/>
      <c r="R488" s="20"/>
    </row>
    <row r="489" spans="17:18" ht="12.75">
      <c r="Q489" s="20"/>
      <c r="R489" s="20"/>
    </row>
    <row r="490" spans="17:18" ht="12.75">
      <c r="Q490" s="20"/>
      <c r="R490" s="20"/>
    </row>
    <row r="491" spans="17:18" ht="12.75">
      <c r="Q491" s="20"/>
      <c r="R491" s="20"/>
    </row>
    <row r="492" spans="17:18" ht="12.75">
      <c r="Q492" s="20"/>
      <c r="R492" s="20"/>
    </row>
    <row r="493" spans="17:18" ht="12.75">
      <c r="Q493" s="20"/>
      <c r="R493" s="20"/>
    </row>
    <row r="494" spans="17:18" ht="12.75">
      <c r="Q494" s="20"/>
      <c r="R494" s="20"/>
    </row>
    <row r="495" spans="17:18" ht="12.75">
      <c r="Q495" s="20"/>
      <c r="R495" s="20"/>
    </row>
    <row r="496" spans="17:18" ht="12.75">
      <c r="Q496" s="20"/>
      <c r="R496" s="20"/>
    </row>
    <row r="497" spans="17:18" ht="12.75">
      <c r="Q497" s="20"/>
      <c r="R497" s="20"/>
    </row>
    <row r="498" spans="17:18" ht="12.75">
      <c r="Q498" s="20"/>
      <c r="R498" s="20"/>
    </row>
    <row r="499" spans="17:18" ht="12.75">
      <c r="Q499" s="20"/>
      <c r="R499" s="20"/>
    </row>
    <row r="500" spans="17:18" ht="12.75">
      <c r="Q500" s="20"/>
      <c r="R500" s="20"/>
    </row>
    <row r="501" spans="17:18" ht="12.75">
      <c r="Q501" s="20"/>
      <c r="R501" s="20"/>
    </row>
    <row r="502" spans="17:18" ht="12.75">
      <c r="Q502" s="20"/>
      <c r="R502" s="20"/>
    </row>
    <row r="503" spans="17:18" ht="12.75">
      <c r="Q503" s="20"/>
      <c r="R503" s="20"/>
    </row>
    <row r="504" spans="17:18" ht="12.75">
      <c r="Q504" s="20"/>
      <c r="R504" s="20"/>
    </row>
    <row r="505" spans="17:18" ht="12.75">
      <c r="Q505" s="20"/>
      <c r="R505" s="20"/>
    </row>
    <row r="506" spans="17:18" ht="12.75">
      <c r="Q506" s="20"/>
      <c r="R506" s="20"/>
    </row>
  </sheetData>
  <sheetProtection/>
  <mergeCells count="1">
    <mergeCell ref="B3:Q3"/>
  </mergeCells>
  <printOptions horizontalCentered="1"/>
  <pageMargins left="0.1968503937007874" right="0.15748031496062992" top="0.3937007874015748" bottom="0.3937007874015748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B14" sqref="B14"/>
    </sheetView>
  </sheetViews>
  <sheetFormatPr defaultColWidth="9.00390625" defaultRowHeight="12.75"/>
  <cols>
    <col min="1" max="1" width="18.625" style="0" customWidth="1"/>
    <col min="2" max="2" width="15.125" style="0" customWidth="1"/>
    <col min="3" max="3" width="20.875" style="0" customWidth="1"/>
    <col min="4" max="4" width="11.875" style="0" customWidth="1"/>
    <col min="5" max="5" width="13.625" style="0" customWidth="1"/>
    <col min="6" max="6" width="12.625" style="0" customWidth="1"/>
  </cols>
  <sheetData>
    <row r="1" spans="1:7" ht="18">
      <c r="A1" s="1" t="s">
        <v>43</v>
      </c>
      <c r="B1" s="1"/>
      <c r="C1" s="1"/>
      <c r="D1" s="1"/>
      <c r="E1" s="1"/>
      <c r="F1" s="1"/>
      <c r="G1" s="2"/>
    </row>
    <row r="2" spans="1:7" ht="18">
      <c r="A2" s="1"/>
      <c r="B2" s="1"/>
      <c r="C2" s="1"/>
      <c r="D2" s="1"/>
      <c r="E2" s="1"/>
      <c r="F2" s="1" t="s">
        <v>29</v>
      </c>
      <c r="G2" s="2"/>
    </row>
    <row r="3" spans="1:7" s="13" customFormat="1" ht="112.5" customHeight="1">
      <c r="A3" s="14"/>
      <c r="B3" s="91" t="s">
        <v>44</v>
      </c>
      <c r="C3" s="91"/>
      <c r="D3" s="92"/>
      <c r="E3" s="92"/>
      <c r="F3" s="92"/>
      <c r="G3" s="92"/>
    </row>
    <row r="4" spans="1:7" s="3" customFormat="1" ht="48" customHeight="1">
      <c r="A4" s="18" t="s">
        <v>0</v>
      </c>
      <c r="B4" s="18" t="s">
        <v>13</v>
      </c>
      <c r="C4" s="18" t="s">
        <v>14</v>
      </c>
      <c r="D4" s="18" t="s">
        <v>1</v>
      </c>
      <c r="E4" s="18" t="s">
        <v>15</v>
      </c>
      <c r="F4" s="18" t="s">
        <v>16</v>
      </c>
      <c r="G4" s="18" t="s">
        <v>2</v>
      </c>
    </row>
    <row r="5" spans="1:7" s="21" customFormat="1" ht="23.25" customHeight="1">
      <c r="A5" s="32" t="s">
        <v>31</v>
      </c>
      <c r="B5" s="9"/>
      <c r="C5" s="9"/>
      <c r="D5" s="8"/>
      <c r="E5" s="10">
        <f aca="true" t="shared" si="0" ref="E5:E18">IF(B5,$B$21*$B$22/B5-D5,)</f>
        <v>0</v>
      </c>
      <c r="F5" s="10">
        <f aca="true" t="shared" si="1" ref="F5:F16">IF(C5,$C$21*$C$22/C5-D5,)</f>
        <v>0</v>
      </c>
      <c r="G5" s="12"/>
    </row>
    <row r="6" spans="1:7" s="3" customFormat="1" ht="18">
      <c r="A6" s="32" t="s">
        <v>32</v>
      </c>
      <c r="B6" s="9"/>
      <c r="C6" s="9"/>
      <c r="D6" s="8"/>
      <c r="E6" s="10">
        <f t="shared" si="0"/>
        <v>0</v>
      </c>
      <c r="F6" s="10">
        <f t="shared" si="1"/>
        <v>0</v>
      </c>
      <c r="G6" s="12"/>
    </row>
    <row r="7" spans="1:7" s="21" customFormat="1" ht="18">
      <c r="A7" s="32" t="s">
        <v>33</v>
      </c>
      <c r="B7" s="9"/>
      <c r="C7" s="9"/>
      <c r="D7" s="8"/>
      <c r="E7" s="10">
        <f t="shared" si="0"/>
        <v>0</v>
      </c>
      <c r="F7" s="10">
        <f t="shared" si="1"/>
        <v>0</v>
      </c>
      <c r="G7" s="12"/>
    </row>
    <row r="8" spans="1:7" s="3" customFormat="1" ht="18">
      <c r="A8" s="32" t="s">
        <v>34</v>
      </c>
      <c r="B8" s="9"/>
      <c r="C8" s="9"/>
      <c r="D8" s="8"/>
      <c r="E8" s="10">
        <f t="shared" si="0"/>
        <v>0</v>
      </c>
      <c r="F8" s="10">
        <f t="shared" si="1"/>
        <v>0</v>
      </c>
      <c r="G8" s="12"/>
    </row>
    <row r="9" spans="1:7" s="21" customFormat="1" ht="18">
      <c r="A9" s="32" t="s">
        <v>18</v>
      </c>
      <c r="B9" s="9"/>
      <c r="C9" s="9"/>
      <c r="D9" s="8"/>
      <c r="E9" s="10">
        <f t="shared" si="0"/>
        <v>0</v>
      </c>
      <c r="F9" s="10">
        <f t="shared" si="1"/>
        <v>0</v>
      </c>
      <c r="G9" s="12"/>
    </row>
    <row r="10" spans="1:7" s="3" customFormat="1" ht="18">
      <c r="A10" s="32" t="s">
        <v>35</v>
      </c>
      <c r="B10" s="9"/>
      <c r="C10" s="9"/>
      <c r="D10" s="8"/>
      <c r="E10" s="10">
        <f t="shared" si="0"/>
        <v>0</v>
      </c>
      <c r="F10" s="10">
        <f t="shared" si="1"/>
        <v>0</v>
      </c>
      <c r="G10" s="11"/>
    </row>
    <row r="11" spans="1:7" ht="18">
      <c r="A11" s="32" t="s">
        <v>36</v>
      </c>
      <c r="B11" s="9"/>
      <c r="C11" s="9"/>
      <c r="D11" s="8"/>
      <c r="E11" s="10">
        <f t="shared" si="0"/>
        <v>0</v>
      </c>
      <c r="F11" s="10">
        <f t="shared" si="1"/>
        <v>0</v>
      </c>
      <c r="G11" s="12"/>
    </row>
    <row r="12" spans="1:7" ht="18">
      <c r="A12" s="33" t="s">
        <v>37</v>
      </c>
      <c r="B12" s="9"/>
      <c r="C12" s="9"/>
      <c r="D12" s="8"/>
      <c r="E12" s="10">
        <f t="shared" si="0"/>
        <v>0</v>
      </c>
      <c r="F12" s="10">
        <f t="shared" si="1"/>
        <v>0</v>
      </c>
      <c r="G12" s="12"/>
    </row>
    <row r="13" spans="1:7" ht="18">
      <c r="A13" s="34" t="s">
        <v>38</v>
      </c>
      <c r="B13" s="9"/>
      <c r="C13" s="9"/>
      <c r="D13" s="8"/>
      <c r="E13" s="10">
        <f t="shared" si="0"/>
        <v>0</v>
      </c>
      <c r="F13" s="10">
        <f t="shared" si="1"/>
        <v>0</v>
      </c>
      <c r="G13" s="11"/>
    </row>
    <row r="14" spans="1:7" ht="18">
      <c r="A14" s="33" t="s">
        <v>39</v>
      </c>
      <c r="B14" s="9">
        <v>0.125</v>
      </c>
      <c r="C14" s="9"/>
      <c r="D14" s="8"/>
      <c r="E14" s="10">
        <f t="shared" si="0"/>
        <v>113.33333333333333</v>
      </c>
      <c r="F14" s="10">
        <f t="shared" si="1"/>
        <v>0</v>
      </c>
      <c r="G14" s="11"/>
    </row>
    <row r="15" spans="1:7" ht="18">
      <c r="A15" s="33" t="s">
        <v>17</v>
      </c>
      <c r="B15" s="9">
        <v>0.09444444444444444</v>
      </c>
      <c r="C15" s="9"/>
      <c r="D15" s="8" t="s">
        <v>46</v>
      </c>
      <c r="E15" s="10">
        <f t="shared" si="0"/>
        <v>80</v>
      </c>
      <c r="F15" s="10">
        <f t="shared" si="1"/>
        <v>0</v>
      </c>
      <c r="G15" s="11"/>
    </row>
    <row r="16" spans="1:7" s="3" customFormat="1" ht="18">
      <c r="A16" s="33" t="s">
        <v>40</v>
      </c>
      <c r="B16" s="9"/>
      <c r="C16" s="9"/>
      <c r="D16" s="8"/>
      <c r="E16" s="10">
        <f t="shared" si="0"/>
        <v>0</v>
      </c>
      <c r="F16" s="10">
        <f t="shared" si="1"/>
        <v>0</v>
      </c>
      <c r="G16" s="12"/>
    </row>
    <row r="17" spans="1:7" s="3" customFormat="1" ht="18">
      <c r="A17" s="33" t="s">
        <v>41</v>
      </c>
      <c r="B17" s="9"/>
      <c r="C17" s="9"/>
      <c r="D17" s="8"/>
      <c r="E17" s="10">
        <f t="shared" si="0"/>
        <v>0</v>
      </c>
      <c r="F17" s="10">
        <f>IF(C17,$B$21*$B$22/C17-E17,)</f>
        <v>0</v>
      </c>
      <c r="G17" s="12"/>
    </row>
    <row r="18" spans="1:7" ht="18">
      <c r="A18" s="35" t="s">
        <v>42</v>
      </c>
      <c r="B18" s="9"/>
      <c r="C18" s="9"/>
      <c r="D18" s="8"/>
      <c r="E18" s="10">
        <f t="shared" si="0"/>
        <v>0</v>
      </c>
      <c r="F18" s="10">
        <f>IF(C18,$B$21*$B$22/C18-E18,)</f>
        <v>0</v>
      </c>
      <c r="G18" s="36"/>
    </row>
    <row r="19" spans="1:7" ht="24" customHeight="1">
      <c r="A19" s="6" t="s">
        <v>3</v>
      </c>
      <c r="B19" s="1"/>
      <c r="C19" s="6"/>
      <c r="D19" s="5"/>
      <c r="E19" s="1"/>
      <c r="F19" s="1"/>
      <c r="G19" s="2"/>
    </row>
    <row r="20" spans="1:7" ht="24" customHeight="1">
      <c r="A20" s="1" t="s">
        <v>4</v>
      </c>
      <c r="B20" s="1"/>
      <c r="C20" s="1"/>
      <c r="D20" s="1"/>
      <c r="E20" s="1"/>
      <c r="F20" s="1"/>
      <c r="G20" s="2"/>
    </row>
    <row r="21" spans="1:7" ht="24" customHeight="1">
      <c r="A21" s="1" t="s">
        <v>5</v>
      </c>
      <c r="B21" s="4">
        <v>150</v>
      </c>
      <c r="C21" s="4">
        <v>150</v>
      </c>
      <c r="D21" s="4"/>
      <c r="E21" s="1"/>
      <c r="F21" s="1"/>
      <c r="G21" s="2"/>
    </row>
    <row r="22" spans="1:7" ht="24" customHeight="1">
      <c r="A22" s="1" t="s">
        <v>6</v>
      </c>
      <c r="B22" s="6">
        <f>MIN(B5:B18)</f>
        <v>0.09444444444444444</v>
      </c>
      <c r="C22" s="6">
        <f>MIN(C5:C18)</f>
        <v>0</v>
      </c>
      <c r="D22" s="6"/>
      <c r="E22" s="6"/>
      <c r="F22" s="6"/>
      <c r="G22" s="2"/>
    </row>
    <row r="23" spans="1:7" ht="18">
      <c r="A23" s="1"/>
      <c r="B23" s="1"/>
      <c r="C23" s="1"/>
      <c r="D23" s="1"/>
      <c r="E23" s="1"/>
      <c r="F23" s="1"/>
      <c r="G23" s="2"/>
    </row>
    <row r="24" spans="1:7" ht="18">
      <c r="A24" s="25" t="s">
        <v>26</v>
      </c>
      <c r="B24" s="25"/>
      <c r="C24" s="25" t="s">
        <v>45</v>
      </c>
      <c r="D24" s="1"/>
      <c r="E24" s="1"/>
      <c r="F24" s="1"/>
      <c r="G24" s="2"/>
    </row>
    <row r="25" spans="1:7" ht="18">
      <c r="A25" s="25"/>
      <c r="B25" s="25"/>
      <c r="C25" s="25"/>
      <c r="D25" s="1"/>
      <c r="E25" s="1"/>
      <c r="F25" s="1"/>
      <c r="G25" s="2"/>
    </row>
    <row r="26" spans="1:7" ht="18">
      <c r="A26" s="25" t="s">
        <v>27</v>
      </c>
      <c r="B26" s="25"/>
      <c r="C26" s="25" t="s">
        <v>28</v>
      </c>
      <c r="D26" s="1"/>
      <c r="E26" s="1"/>
      <c r="F26" s="1"/>
      <c r="G26" s="2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</dc:creator>
  <cp:keywords/>
  <dc:description/>
  <cp:lastModifiedBy>ivanov-ga</cp:lastModifiedBy>
  <cp:lastPrinted>2017-02-25T15:41:26Z</cp:lastPrinted>
  <dcterms:created xsi:type="dcterms:W3CDTF">2006-02-25T14:03:22Z</dcterms:created>
  <dcterms:modified xsi:type="dcterms:W3CDTF">2017-02-28T18:33:26Z</dcterms:modified>
  <cp:category/>
  <cp:version/>
  <cp:contentType/>
  <cp:contentStatus/>
</cp:coreProperties>
</file>